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3250" windowHeight="13170"/>
  </bookViews>
  <sheets>
    <sheet name="Форма 1" sheetId="5" r:id="rId1"/>
    <sheet name="Коды программ" sheetId="4" r:id="rId2"/>
  </sheets>
  <externalReferences>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128" i="5" l="1"/>
  <c r="D128" i="5"/>
  <c r="AH127" i="5"/>
  <c r="D127" i="5"/>
  <c r="AH126" i="5"/>
  <c r="D126" i="5"/>
  <c r="AH125" i="5"/>
  <c r="D125" i="5"/>
  <c r="AH124" i="5"/>
  <c r="D124" i="5"/>
  <c r="AH123" i="5"/>
  <c r="D123" i="5"/>
  <c r="AH122" i="5"/>
  <c r="D122" i="5"/>
  <c r="AH121" i="5"/>
  <c r="D121" i="5"/>
  <c r="AH120" i="5"/>
  <c r="D120" i="5"/>
  <c r="AG119" i="5"/>
  <c r="AF119" i="5"/>
  <c r="AE119" i="5"/>
  <c r="AD119" i="5"/>
  <c r="AC119" i="5"/>
  <c r="AB119" i="5"/>
  <c r="AA119" i="5"/>
  <c r="Z119" i="5"/>
  <c r="Y119" i="5"/>
  <c r="X119" i="5"/>
  <c r="W119" i="5"/>
  <c r="V119" i="5"/>
  <c r="U119" i="5"/>
  <c r="T119" i="5"/>
  <c r="S119" i="5"/>
  <c r="R119" i="5"/>
  <c r="Q119" i="5"/>
  <c r="P119" i="5"/>
  <c r="O119" i="5"/>
  <c r="N119" i="5"/>
  <c r="M119" i="5"/>
  <c r="L119" i="5"/>
  <c r="K119" i="5"/>
  <c r="J119" i="5"/>
  <c r="I119" i="5"/>
  <c r="H119" i="5"/>
  <c r="G119" i="5"/>
  <c r="D119" i="5"/>
  <c r="AH118" i="5"/>
  <c r="D118" i="5"/>
  <c r="AH117" i="5"/>
  <c r="D117" i="5"/>
  <c r="AH116" i="5"/>
  <c r="D116" i="5"/>
  <c r="AH115" i="5"/>
  <c r="D115" i="5"/>
  <c r="AH114" i="5"/>
  <c r="D114" i="5"/>
  <c r="H104"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AH113" i="5"/>
  <c r="AH112" i="5"/>
  <c r="AH111" i="5"/>
  <c r="AH110" i="5"/>
  <c r="AH109" i="5"/>
  <c r="AH108" i="5"/>
  <c r="AH107" i="5"/>
  <c r="AH106" i="5"/>
  <c r="AH105" i="5"/>
  <c r="G104" i="5"/>
  <c r="AH103" i="5"/>
  <c r="AH102" i="5"/>
  <c r="AH101" i="5"/>
  <c r="AH100" i="5"/>
  <c r="AH99" i="5"/>
  <c r="AH98" i="5"/>
  <c r="AH97" i="5"/>
  <c r="AH96" i="5"/>
  <c r="AH95" i="5"/>
  <c r="AH94" i="5"/>
  <c r="AH93" i="5"/>
  <c r="AH92" i="5"/>
  <c r="AH91" i="5"/>
  <c r="AH90" i="5"/>
  <c r="AG89" i="5"/>
  <c r="AF89" i="5"/>
  <c r="AE89" i="5"/>
  <c r="AD89" i="5"/>
  <c r="AC89" i="5"/>
  <c r="AB89" i="5"/>
  <c r="AA89" i="5"/>
  <c r="Z89" i="5"/>
  <c r="Y89" i="5"/>
  <c r="X89" i="5"/>
  <c r="W89" i="5"/>
  <c r="V89" i="5"/>
  <c r="U89" i="5"/>
  <c r="T89" i="5"/>
  <c r="S89" i="5"/>
  <c r="R89" i="5"/>
  <c r="Q89" i="5"/>
  <c r="P89" i="5"/>
  <c r="O89" i="5"/>
  <c r="N89" i="5"/>
  <c r="M89" i="5"/>
  <c r="L89" i="5"/>
  <c r="K89" i="5"/>
  <c r="J89" i="5"/>
  <c r="I89" i="5"/>
  <c r="H89" i="5"/>
  <c r="G89" i="5"/>
  <c r="AH88" i="5"/>
  <c r="AH87" i="5"/>
  <c r="AH86" i="5"/>
  <c r="AH85" i="5"/>
  <c r="AH84" i="5"/>
  <c r="H59" i="5"/>
  <c r="I59" i="5"/>
  <c r="J59" i="5"/>
  <c r="K59" i="5"/>
  <c r="L59" i="5"/>
  <c r="M59" i="5"/>
  <c r="N59" i="5"/>
  <c r="O59" i="5"/>
  <c r="P59" i="5"/>
  <c r="Q59" i="5"/>
  <c r="R59" i="5"/>
  <c r="S59" i="5"/>
  <c r="T59" i="5"/>
  <c r="U59" i="5"/>
  <c r="V59" i="5"/>
  <c r="W59" i="5"/>
  <c r="X59" i="5"/>
  <c r="Y59" i="5"/>
  <c r="Z59" i="5"/>
  <c r="AA59" i="5"/>
  <c r="AB59" i="5"/>
  <c r="AC59" i="5"/>
  <c r="AD59" i="5"/>
  <c r="AE59" i="5"/>
  <c r="AF59" i="5"/>
  <c r="AG59" i="5"/>
  <c r="AH83" i="5"/>
  <c r="D83" i="5"/>
  <c r="AH82" i="5"/>
  <c r="D82" i="5"/>
  <c r="AH81" i="5"/>
  <c r="D81" i="5"/>
  <c r="AH80" i="5"/>
  <c r="D80" i="5"/>
  <c r="AH79" i="5"/>
  <c r="D79" i="5"/>
  <c r="AH78" i="5"/>
  <c r="D78" i="5"/>
  <c r="AH77" i="5"/>
  <c r="D77" i="5"/>
  <c r="AH76" i="5"/>
  <c r="D76" i="5"/>
  <c r="AH75" i="5"/>
  <c r="D75" i="5"/>
  <c r="AG74" i="5"/>
  <c r="AF74" i="5"/>
  <c r="AE74" i="5"/>
  <c r="AD74" i="5"/>
  <c r="AC74" i="5"/>
  <c r="AB74" i="5"/>
  <c r="AA74" i="5"/>
  <c r="Z74" i="5"/>
  <c r="Y74" i="5"/>
  <c r="X74" i="5"/>
  <c r="W74" i="5"/>
  <c r="V74" i="5"/>
  <c r="U74" i="5"/>
  <c r="T74" i="5"/>
  <c r="S74" i="5"/>
  <c r="R74" i="5"/>
  <c r="Q74" i="5"/>
  <c r="P74" i="5"/>
  <c r="O74" i="5"/>
  <c r="N74" i="5"/>
  <c r="M74" i="5"/>
  <c r="L74" i="5"/>
  <c r="K74" i="5"/>
  <c r="J74" i="5"/>
  <c r="I74" i="5"/>
  <c r="H74" i="5"/>
  <c r="G74" i="5"/>
  <c r="D74" i="5"/>
  <c r="AH73" i="5"/>
  <c r="D73" i="5"/>
  <c r="AH72" i="5"/>
  <c r="D72" i="5"/>
  <c r="AH71" i="5"/>
  <c r="D71" i="5"/>
  <c r="AH70" i="5"/>
  <c r="D70" i="5"/>
  <c r="AH69" i="5"/>
  <c r="D69" i="5"/>
  <c r="H44" i="5"/>
  <c r="I44" i="5"/>
  <c r="J44" i="5"/>
  <c r="K44" i="5"/>
  <c r="L44" i="5"/>
  <c r="M44" i="5"/>
  <c r="N44" i="5"/>
  <c r="O44" i="5"/>
  <c r="P44" i="5"/>
  <c r="Q44" i="5"/>
  <c r="R44" i="5"/>
  <c r="S44" i="5"/>
  <c r="T44" i="5"/>
  <c r="U44" i="5"/>
  <c r="V44" i="5"/>
  <c r="W44" i="5"/>
  <c r="X44" i="5"/>
  <c r="Y44" i="5"/>
  <c r="Z44" i="5"/>
  <c r="AA44" i="5"/>
  <c r="AB44" i="5"/>
  <c r="AC44" i="5"/>
  <c r="AD44" i="5"/>
  <c r="AE44" i="5"/>
  <c r="AF44" i="5"/>
  <c r="AG44" i="5"/>
  <c r="AH68" i="5"/>
  <c r="D68" i="5"/>
  <c r="AH67" i="5"/>
  <c r="D67" i="5"/>
  <c r="AH66" i="5"/>
  <c r="D66" i="5"/>
  <c r="AH65" i="5"/>
  <c r="D65" i="5"/>
  <c r="AH64" i="5"/>
  <c r="D64" i="5"/>
  <c r="AH63" i="5"/>
  <c r="D63" i="5"/>
  <c r="AH62" i="5"/>
  <c r="D62" i="5"/>
  <c r="AH61" i="5"/>
  <c r="D61" i="5"/>
  <c r="AH60" i="5"/>
  <c r="D60" i="5"/>
  <c r="G59" i="5"/>
  <c r="D59" i="5"/>
  <c r="AH58" i="5"/>
  <c r="D58" i="5"/>
  <c r="AH57" i="5"/>
  <c r="D57" i="5"/>
  <c r="AH56" i="5"/>
  <c r="D56" i="5"/>
  <c r="AH55" i="5"/>
  <c r="D55" i="5"/>
  <c r="AH54" i="5"/>
  <c r="D54" i="5"/>
  <c r="AH53" i="5"/>
  <c r="D53" i="5"/>
  <c r="AH52" i="5"/>
  <c r="D52" i="5"/>
  <c r="AH51" i="5"/>
  <c r="D51" i="5"/>
  <c r="AH50" i="5"/>
  <c r="D50" i="5"/>
  <c r="AH49" i="5"/>
  <c r="D49" i="5"/>
  <c r="AH48" i="5"/>
  <c r="D48" i="5"/>
  <c r="AH47" i="5"/>
  <c r="D47" i="5"/>
  <c r="AH46" i="5"/>
  <c r="D46" i="5"/>
  <c r="AH45" i="5"/>
  <c r="D45" i="5"/>
  <c r="G44" i="5"/>
  <c r="D44" i="5"/>
  <c r="AH43" i="5"/>
  <c r="D43" i="5"/>
  <c r="AH42" i="5"/>
  <c r="D42" i="5"/>
  <c r="AH41" i="5"/>
  <c r="D41" i="5"/>
  <c r="AH40" i="5"/>
  <c r="D40" i="5"/>
  <c r="AH39" i="5"/>
  <c r="D39" i="5"/>
  <c r="H14" i="5"/>
  <c r="I14" i="5"/>
  <c r="J14" i="5"/>
  <c r="K14" i="5"/>
  <c r="L14" i="5"/>
  <c r="M14" i="5"/>
  <c r="N14" i="5"/>
  <c r="O14" i="5"/>
  <c r="P14" i="5"/>
  <c r="Q14" i="5"/>
  <c r="R14" i="5"/>
  <c r="S14" i="5"/>
  <c r="T14" i="5"/>
  <c r="U14" i="5"/>
  <c r="V14" i="5"/>
  <c r="W14" i="5"/>
  <c r="X14" i="5"/>
  <c r="Y14" i="5"/>
  <c r="Z14" i="5"/>
  <c r="AA14" i="5"/>
  <c r="AB14" i="5"/>
  <c r="AC14" i="5"/>
  <c r="AD14" i="5"/>
  <c r="AE14" i="5"/>
  <c r="AF14" i="5"/>
  <c r="AG14" i="5"/>
  <c r="D10" i="5"/>
  <c r="D11" i="5"/>
  <c r="D12" i="5"/>
  <c r="D13" i="5"/>
  <c r="D14" i="5"/>
  <c r="D15" i="5"/>
  <c r="D16" i="5"/>
  <c r="D17" i="5"/>
  <c r="D18" i="5"/>
  <c r="D19" i="5"/>
  <c r="D20" i="5"/>
  <c r="D21" i="5"/>
  <c r="D22" i="5"/>
  <c r="AH38" i="5"/>
  <c r="D38" i="5"/>
  <c r="AH37" i="5"/>
  <c r="D37" i="5"/>
  <c r="AH36" i="5"/>
  <c r="D36" i="5"/>
  <c r="AH35" i="5"/>
  <c r="D35" i="5"/>
  <c r="AH34" i="5"/>
  <c r="D34" i="5"/>
  <c r="AH33" i="5"/>
  <c r="D33" i="5"/>
  <c r="AH32" i="5"/>
  <c r="D32" i="5"/>
  <c r="AH31" i="5"/>
  <c r="D31" i="5"/>
  <c r="AH30" i="5"/>
  <c r="D30" i="5"/>
  <c r="AG29" i="5"/>
  <c r="AF29" i="5"/>
  <c r="AE29" i="5"/>
  <c r="AD29" i="5"/>
  <c r="AC29" i="5"/>
  <c r="AB29" i="5"/>
  <c r="AA29" i="5"/>
  <c r="Z29" i="5"/>
  <c r="Y29" i="5"/>
  <c r="X29" i="5"/>
  <c r="W29" i="5"/>
  <c r="V29" i="5"/>
  <c r="U29" i="5"/>
  <c r="T29" i="5"/>
  <c r="S29" i="5"/>
  <c r="R29" i="5"/>
  <c r="Q29" i="5"/>
  <c r="P29" i="5"/>
  <c r="O29" i="5"/>
  <c r="N29" i="5"/>
  <c r="M29" i="5"/>
  <c r="L29" i="5"/>
  <c r="K29" i="5"/>
  <c r="J29" i="5"/>
  <c r="I29" i="5"/>
  <c r="G29" i="5"/>
  <c r="D29" i="5"/>
  <c r="AH28" i="5"/>
  <c r="D28" i="5"/>
  <c r="AH27" i="5"/>
  <c r="D27" i="5"/>
  <c r="AH26" i="5"/>
  <c r="D26" i="5"/>
  <c r="AH25" i="5"/>
  <c r="D25" i="5"/>
  <c r="AH24" i="5"/>
  <c r="D24" i="5"/>
  <c r="AH119" i="5" l="1"/>
  <c r="AH104" i="5"/>
  <c r="AH89" i="5"/>
  <c r="AH74" i="5"/>
  <c r="AH44" i="5"/>
  <c r="AH59" i="5"/>
  <c r="AH29" i="5"/>
  <c r="G14" i="5"/>
  <c r="AH19" i="5"/>
  <c r="AH18" i="5"/>
  <c r="AH20" i="5"/>
  <c r="F1" i="5" l="1"/>
  <c r="AH23" i="5"/>
  <c r="D23" i="5"/>
  <c r="AH22" i="5"/>
  <c r="AH21" i="5"/>
  <c r="AH17" i="5"/>
  <c r="AH16" i="5"/>
  <c r="AH15" i="5"/>
  <c r="AH14" i="5"/>
  <c r="AH13" i="5"/>
  <c r="AH12" i="5"/>
  <c r="AH11" i="5"/>
  <c r="AH10" i="5"/>
  <c r="AH9" i="5"/>
  <c r="D9" i="5"/>
</calcChain>
</file>

<file path=xl/sharedStrings.xml><?xml version="1.0" encoding="utf-8"?>
<sst xmlns="http://schemas.openxmlformats.org/spreadsheetml/2006/main" count="1943" uniqueCount="1357">
  <si>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</si>
  <si>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</si>
  <si>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</si>
  <si>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</si>
  <si>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</si>
  <si>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</si>
  <si>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</si>
  <si>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</si>
  <si>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</si>
  <si>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</si>
  <si>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</si>
  <si>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</si>
  <si>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</si>
  <si>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</si>
  <si>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</si>
  <si>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</si>
  <si>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</si>
  <si>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</si>
  <si>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</si>
  <si>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</si>
  <si>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</si>
  <si>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</si>
  <si>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</si>
  <si>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</si>
  <si>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</si>
  <si>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</si>
  <si>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</si>
  <si>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</si>
  <si>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</si>
  <si>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</si>
  <si>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</si>
  <si>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</si>
  <si>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</si>
  <si>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</si>
  <si>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</si>
  <si>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</si>
  <si>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</si>
  <si>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</si>
  <si>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</si>
  <si>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</si>
  <si>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</si>
  <si>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</si>
  <si>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</si>
  <si>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</si>
  <si>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</si>
  <si>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</si>
  <si>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</si>
  <si>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</si>
  <si>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</si>
  <si>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</si>
  <si>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</si>
  <si>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</si>
  <si>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</si>
  <si>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</si>
  <si>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</si>
  <si>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</si>
  <si>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</si>
  <si>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</si>
  <si>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</si>
  <si>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</si>
  <si>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</si>
  <si>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</si>
  <si>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</si>
  <si>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</si>
  <si>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</si>
  <si>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</si>
  <si>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</si>
  <si>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</si>
  <si>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</si>
  <si>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</si>
  <si>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</si>
  <si>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</si>
  <si>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</si>
  <si>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</si>
  <si>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</si>
  <si>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</si>
  <si>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</si>
  <si>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</si>
  <si>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</si>
  <si>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</si>
  <si>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</si>
  <si>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</si>
  <si>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</si>
  <si>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</si>
  <si>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</si>
  <si>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</si>
  <si>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</si>
  <si>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</si>
  <si>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</si>
  <si>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</si>
  <si>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</si>
  <si>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</si>
  <si>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</si>
  <si>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</si>
  <si>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</si>
  <si>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</si>
  <si>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</si>
  <si>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</si>
  <si>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</si>
  <si>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</si>
  <si>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</si>
  <si>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</si>
  <si>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</si>
  <si>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</si>
  <si>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</si>
  <si>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</si>
  <si>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</si>
  <si>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</si>
  <si>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</si>
  <si>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</si>
  <si>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</si>
  <si>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</si>
  <si>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</si>
  <si>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</si>
  <si>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</si>
  <si>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</si>
  <si>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</si>
  <si>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</si>
  <si>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</si>
  <si>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</si>
  <si>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</si>
  <si>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</si>
  <si>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</si>
  <si>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</si>
  <si>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</si>
  <si>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</si>
  <si>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</si>
  <si>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</si>
  <si>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</si>
  <si>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</si>
  <si>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</si>
  <si>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</si>
  <si>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</si>
  <si>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</si>
  <si>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</si>
  <si>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</si>
  <si>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</si>
  <si>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</si>
  <si>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</si>
  <si>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</si>
  <si>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</si>
  <si>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</si>
  <si>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</si>
  <si>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</si>
  <si>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</si>
  <si>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</si>
  <si>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</si>
  <si>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</si>
  <si>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</si>
  <si>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</si>
  <si>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</si>
  <si>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</si>
  <si>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</si>
  <si>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</si>
  <si>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</si>
  <si>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</si>
  <si>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</si>
  <si>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</si>
  <si>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</si>
  <si>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</si>
  <si>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</si>
  <si>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</si>
  <si>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</si>
  <si>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</si>
  <si>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</si>
  <si>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</si>
  <si>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</si>
  <si>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</si>
  <si>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</si>
  <si>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</si>
  <si>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</si>
  <si>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</si>
  <si>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</si>
  <si>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</si>
  <si>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</si>
  <si>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</si>
  <si>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</si>
  <si>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</si>
  <si>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</si>
  <si>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</si>
  <si>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</si>
  <si>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</si>
  <si>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</si>
  <si>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</si>
  <si>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</si>
  <si>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</si>
  <si>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</si>
  <si>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</si>
  <si>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</si>
  <si>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</si>
  <si>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</si>
  <si>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</si>
  <si>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</si>
  <si>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</si>
  <si>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</si>
  <si>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</si>
  <si>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</si>
  <si>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</si>
  <si>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</si>
  <si>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</si>
  <si>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</si>
  <si>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</si>
  <si>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</si>
  <si>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</si>
  <si>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</si>
  <si>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</si>
  <si>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</si>
  <si>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</si>
  <si>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</si>
  <si>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</si>
  <si>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</si>
  <si>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</si>
  <si>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</si>
  <si>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</si>
  <si>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</si>
  <si>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</si>
  <si>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</si>
  <si>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</si>
  <si>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</si>
  <si>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</si>
  <si>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</si>
  <si>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</si>
  <si>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</si>
  <si>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</si>
  <si>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</si>
  <si>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</si>
  <si>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</si>
  <si>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</si>
  <si>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</si>
  <si>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</si>
  <si>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</si>
  <si>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</si>
  <si>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</si>
  <si>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</si>
  <si>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</si>
  <si>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</si>
  <si>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</si>
  <si>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</si>
  <si>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</si>
  <si>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</si>
  <si>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</si>
  <si>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</si>
  <si>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</si>
  <si>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</si>
  <si>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</si>
  <si>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</si>
  <si>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</si>
  <si>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</si>
  <si>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</si>
  <si>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</si>
  <si>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</si>
  <si>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</si>
  <si>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</si>
  <si>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</si>
  <si>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</si>
  <si>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</si>
  <si>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</si>
  <si>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</si>
  <si>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</si>
  <si>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</si>
  <si>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</si>
  <si>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</si>
  <si>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</si>
  <si>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</si>
  <si>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</si>
  <si>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</si>
  <si>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</si>
  <si>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</si>
  <si>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</si>
  <si>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</si>
  <si>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</si>
  <si>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</si>
  <si>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</si>
  <si>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</si>
  <si>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</si>
  <si>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</si>
  <si>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</si>
  <si>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</si>
  <si>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</si>
  <si>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</si>
  <si>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</si>
  <si>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</si>
  <si>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</si>
  <si>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</si>
  <si>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</si>
  <si>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</si>
  <si>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</si>
  <si>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</si>
  <si>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</si>
  <si>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</si>
  <si>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</si>
  <si>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</si>
  <si>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</si>
  <si>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</si>
  <si>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</si>
  <si>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</si>
  <si>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</si>
  <si>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</si>
  <si>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</si>
  <si>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</si>
  <si>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</si>
  <si>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</si>
  <si>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</si>
  <si>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</si>
  <si>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</si>
  <si>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</si>
  <si>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</si>
  <si>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</si>
  <si>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</si>
  <si>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</si>
  <si>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</si>
  <si>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</si>
  <si>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</si>
  <si>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</si>
  <si>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</si>
  <si>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</si>
  <si>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</si>
  <si>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</si>
  <si>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</si>
  <si>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</si>
  <si>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</si>
  <si>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</si>
  <si>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</si>
  <si>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</si>
  <si>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</si>
  <si>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</si>
  <si>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</si>
  <si>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</si>
  <si>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</si>
  <si>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</si>
  <si>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</si>
  <si>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</si>
  <si>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</si>
  <si>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</si>
  <si>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</si>
  <si>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</si>
  <si>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</si>
  <si>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</si>
  <si>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</si>
  <si>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</si>
  <si>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</si>
  <si>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</si>
  <si>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</si>
  <si>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</si>
  <si>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</si>
  <si>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</si>
  <si>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</si>
  <si>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</si>
  <si>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</si>
  <si>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</si>
  <si>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</si>
  <si>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</si>
  <si>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</si>
  <si>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</si>
  <si>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</si>
  <si>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</si>
  <si>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</si>
  <si>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</si>
  <si>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</si>
  <si>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</si>
  <si>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</si>
  <si>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</si>
  <si>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</si>
  <si>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</si>
  <si>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</si>
  <si>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</si>
  <si>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</si>
  <si>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</si>
  <si>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</si>
  <si>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</si>
  <si>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</si>
  <si>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</si>
  <si>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</si>
  <si>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</si>
  <si>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</si>
  <si>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</si>
  <si>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</si>
  <si>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</si>
  <si>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</si>
  <si>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</si>
  <si>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</si>
  <si>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</si>
  <si>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</si>
  <si>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</si>
  <si>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</si>
  <si>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</si>
  <si>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</si>
  <si>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</si>
  <si>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</si>
  <si>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</si>
  <si>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</si>
  <si>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</si>
  <si>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</si>
  <si>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</si>
  <si>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</si>
  <si>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</si>
  <si>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</si>
  <si>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</si>
  <si>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</si>
  <si>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</si>
  <si>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</si>
  <si>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</si>
  <si>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</si>
  <si>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</si>
  <si>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</si>
  <si>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</si>
  <si>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</si>
  <si>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</si>
  <si>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</si>
  <si>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</si>
  <si>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</si>
  <si>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</si>
  <si>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</si>
  <si>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</si>
  <si>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</si>
  <si>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</si>
  <si>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</si>
  <si>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</si>
  <si>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</si>
  <si>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</si>
  <si>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</si>
  <si>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</si>
  <si>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</si>
  <si>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</si>
  <si>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</si>
  <si>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</si>
  <si>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</si>
  <si>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</si>
  <si>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</si>
  <si>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</si>
  <si>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</si>
  <si>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</si>
  <si>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</si>
  <si>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</si>
  <si>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</si>
  <si>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</si>
  <si>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</si>
  <si>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</si>
  <si>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</si>
  <si>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</si>
  <si>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</si>
  <si>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</si>
  <si>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</si>
  <si>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</si>
  <si>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</si>
  <si>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</si>
  <si>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</si>
  <si>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</si>
  <si>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</si>
  <si>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</si>
  <si>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</si>
  <si>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</si>
  <si>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</si>
  <si>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</si>
  <si>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</si>
  <si>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</si>
  <si>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</si>
  <si>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</si>
  <si>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</si>
  <si>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</si>
  <si>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</si>
  <si>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</si>
  <si>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</si>
  <si>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</si>
  <si>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</si>
  <si>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</si>
  <si>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</si>
  <si>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</si>
  <si>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</si>
  <si>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</si>
  <si>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</si>
  <si>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</si>
  <si>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</si>
  <si>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</si>
  <si>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</si>
  <si>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</si>
  <si>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</si>
  <si>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</si>
  <si>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</si>
  <si>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</si>
  <si>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</si>
  <si>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</si>
  <si>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</si>
  <si>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</si>
  <si>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</si>
  <si>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</si>
  <si>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</si>
  <si>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</si>
  <si>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</si>
  <si>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</si>
  <si>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</si>
  <si>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</si>
  <si>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</si>
  <si>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</si>
  <si>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</si>
  <si>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</si>
  <si>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</si>
  <si>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</si>
  <si>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</si>
  <si>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</si>
  <si>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</si>
  <si>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</si>
  <si>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</si>
  <si>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</si>
  <si>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</si>
  <si>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</si>
  <si>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</si>
  <si>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</si>
  <si>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</si>
  <si>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</si>
  <si>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</si>
  <si>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</si>
  <si>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</si>
  <si>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</si>
  <si>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</si>
  <si>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</si>
  <si>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</si>
  <si>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</si>
  <si>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</si>
  <si>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</si>
  <si>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</si>
  <si>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</si>
  <si>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</si>
  <si>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</si>
  <si>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</si>
  <si>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</si>
  <si>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</si>
  <si>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</si>
  <si>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</si>
  <si>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</si>
  <si>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</si>
  <si>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</si>
  <si>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</si>
  <si>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</si>
  <si>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</si>
  <si>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</si>
  <si>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</si>
  <si>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</si>
  <si>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</si>
  <si>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</si>
  <si>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</si>
  <si>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</si>
  <si>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</si>
  <si>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</si>
  <si>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</si>
  <si>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</si>
  <si>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</si>
  <si>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</si>
  <si>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</si>
  <si>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</si>
  <si>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</si>
  <si>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</si>
  <si>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</si>
  <si>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</si>
  <si>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</si>
  <si>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</si>
  <si>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</si>
  <si>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</si>
  <si>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</si>
  <si>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</si>
  <si>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</si>
  <si>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</si>
  <si>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</si>
  <si>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</si>
  <si>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</si>
  <si>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</si>
  <si>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</si>
  <si>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</si>
  <si>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</si>
  <si>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</si>
  <si>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</si>
  <si>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</si>
  <si>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</si>
  <si>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</si>
  <si>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</si>
  <si>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</si>
  <si>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</si>
  <si>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</si>
  <si>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</si>
  <si>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</si>
  <si>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</si>
  <si>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</si>
  <si>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</si>
  <si>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</si>
  <si>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</si>
  <si>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</si>
  <si>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</si>
  <si>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</si>
  <si>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</si>
  <si>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</si>
  <si>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</si>
  <si>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</si>
  <si>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</si>
  <si>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</si>
  <si>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</si>
  <si>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</si>
  <si>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</si>
  <si>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</si>
  <si>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</si>
  <si>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</si>
  <si>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</si>
  <si>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</si>
  <si>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</si>
  <si>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</si>
  <si>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</si>
  <si>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</si>
  <si>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</si>
  <si>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</si>
  <si>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</si>
  <si>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</si>
  <si>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</si>
  <si>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</si>
  <si>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</si>
  <si>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</si>
  <si>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</si>
  <si>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</si>
  <si>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</si>
  <si>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</si>
  <si>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</si>
  <si>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</si>
  <si>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</si>
  <si>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</si>
  <si>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</si>
  <si>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</si>
  <si>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</si>
  <si>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</si>
  <si>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</si>
  <si>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</si>
  <si>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</si>
  <si>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</si>
  <si>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</si>
  <si>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</si>
  <si>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</si>
  <si>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</si>
  <si>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</si>
  <si>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</si>
  <si>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</si>
  <si>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</si>
  <si>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</si>
  <si>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</si>
  <si>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</si>
  <si>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</si>
  <si>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</si>
  <si>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</si>
  <si>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</si>
  <si>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</si>
  <si>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</si>
  <si>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</si>
  <si>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</si>
  <si>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</si>
  <si>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</si>
  <si>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</si>
  <si>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</si>
  <si>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</si>
  <si>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</si>
  <si>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</si>
  <si>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</si>
  <si>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</si>
  <si>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</si>
  <si>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</si>
  <si>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</si>
  <si>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</si>
  <si>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</si>
  <si>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</si>
  <si>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</si>
  <si>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</si>
  <si>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</si>
  <si>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</si>
  <si>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</si>
  <si>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</si>
  <si>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</si>
  <si>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</si>
  <si>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</si>
  <si>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</si>
  <si>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</si>
  <si>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</si>
  <si>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</si>
  <si>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</si>
  <si>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</si>
  <si>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</si>
  <si>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</si>
  <si>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</si>
  <si>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</si>
  <si>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</si>
  <si>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</si>
  <si>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</si>
  <si>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</si>
  <si>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</si>
  <si>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</si>
  <si>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</si>
  <si>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</si>
  <si>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</si>
  <si>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</si>
  <si>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</si>
  <si>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</si>
  <si>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</si>
  <si>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</si>
  <si>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</si>
  <si>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</si>
  <si>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</si>
  <si>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</si>
  <si>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</si>
  <si>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</si>
  <si>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</si>
  <si>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</si>
  <si>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</si>
  <si>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</si>
  <si>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</si>
  <si>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</si>
  <si>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</si>
  <si>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</si>
  <si>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</si>
  <si>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</si>
  <si>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</si>
  <si>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</si>
  <si>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</si>
  <si>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</si>
  <si>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</si>
  <si>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</si>
  <si>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</si>
  <si>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</si>
  <si>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</si>
  <si>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</si>
  <si>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</si>
  <si>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</si>
  <si>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</si>
  <si>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</si>
  <si>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</si>
  <si>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</si>
  <si>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</si>
  <si>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</si>
  <si>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</si>
  <si>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</si>
  <si>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</si>
  <si>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</si>
  <si>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</si>
  <si>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</si>
  <si>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</si>
  <si>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</si>
  <si>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</si>
  <si>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</si>
  <si>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</si>
  <si>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</si>
  <si>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</si>
  <si>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</si>
  <si>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</si>
  <si>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</si>
  <si>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</si>
  <si>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</si>
  <si>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</si>
  <si>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</si>
  <si>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</si>
  <si>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</si>
  <si>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</si>
  <si>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</si>
  <si>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</si>
  <si>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</si>
  <si>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</si>
  <si>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</si>
  <si>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</si>
  <si>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</si>
  <si>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</si>
  <si>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</si>
  <si>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</si>
  <si>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</si>
  <si>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</si>
  <si>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</si>
  <si>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</si>
  <si>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</si>
  <si>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</si>
  <si>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</si>
  <si>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</si>
  <si>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</si>
  <si>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</si>
  <si>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</si>
  <si>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</si>
  <si>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</si>
  <si>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</si>
  <si>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</si>
  <si>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</si>
  <si>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</si>
  <si>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</si>
  <si>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</si>
  <si>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</si>
  <si>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</si>
  <si>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</si>
  <si>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</si>
  <si>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</si>
  <si>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</si>
  <si>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</si>
  <si>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</si>
  <si>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</si>
  <si>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</si>
  <si>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</si>
  <si>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</si>
  <si>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</si>
  <si>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</si>
  <si>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</si>
  <si>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</si>
  <si>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</si>
  <si>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</si>
  <si>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</si>
  <si>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</si>
  <si>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</si>
  <si>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</si>
  <si>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</si>
  <si>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</si>
  <si>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</si>
  <si>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</si>
  <si>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</si>
  <si>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</si>
  <si>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</si>
  <si>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</si>
  <si>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</si>
  <si>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</si>
  <si>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</si>
  <si>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</si>
  <si>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</si>
  <si>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</si>
  <si>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</si>
  <si>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</si>
  <si>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</si>
  <si>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</si>
  <si>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</si>
  <si>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</si>
  <si>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</si>
  <si>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</si>
  <si>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</si>
  <si>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</si>
  <si>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</si>
  <si>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</si>
  <si>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</si>
  <si>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</si>
  <si>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</si>
  <si>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</si>
  <si>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</si>
  <si>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</si>
  <si>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</si>
  <si>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</si>
  <si>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</si>
  <si>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</si>
  <si>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</si>
  <si>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</si>
  <si>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</si>
  <si>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</si>
  <si>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</si>
  <si>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</si>
  <si>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</si>
  <si>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</si>
  <si>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</si>
  <si>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</si>
  <si>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</si>
  <si>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</si>
  <si>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</si>
  <si>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</si>
  <si>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</si>
  <si>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</si>
  <si>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</si>
  <si>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</si>
  <si>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</si>
  <si>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</si>
  <si>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</si>
  <si>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</si>
  <si>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</si>
  <si>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</si>
  <si>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</si>
  <si>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</si>
  <si>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</si>
  <si>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</si>
  <si>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</si>
  <si>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</si>
  <si>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</si>
  <si>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</si>
  <si>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</si>
  <si>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</si>
  <si>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</si>
  <si>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</si>
  <si>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</si>
  <si>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</si>
  <si>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</si>
  <si>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</si>
  <si>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</si>
  <si>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</si>
  <si>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</si>
  <si>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</si>
  <si>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</si>
  <si>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</si>
  <si>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</si>
  <si>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</si>
  <si>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</si>
  <si>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</si>
  <si>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</si>
  <si>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</si>
  <si>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</si>
  <si>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</si>
  <si>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</si>
  <si>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</si>
  <si>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</si>
  <si>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</si>
  <si>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</si>
  <si>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</si>
  <si>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</si>
  <si>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</si>
  <si>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</si>
  <si>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</si>
  <si>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</si>
  <si>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</si>
  <si>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</si>
  <si>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</si>
  <si>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</si>
  <si>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</si>
  <si>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</si>
  <si>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</si>
  <si>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</si>
  <si>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</si>
  <si>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</si>
  <si>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</si>
  <si>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</si>
  <si>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</si>
  <si>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</si>
  <si>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</si>
  <si>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</si>
  <si>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</si>
  <si>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</si>
  <si>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</si>
  <si>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</si>
  <si>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</si>
  <si>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</si>
  <si>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</si>
  <si>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</si>
  <si>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</si>
  <si>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</si>
  <si>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</si>
  <si>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</si>
  <si>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</si>
  <si>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</si>
  <si>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</si>
  <si>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</si>
  <si>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</si>
  <si>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</si>
  <si>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</si>
  <si>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</si>
  <si>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</si>
  <si>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</si>
  <si>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</si>
  <si>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</si>
  <si>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</si>
  <si>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</si>
  <si>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</si>
  <si>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</si>
  <si>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</si>
  <si>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</si>
  <si>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</si>
  <si>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</si>
  <si>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</si>
  <si>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</si>
  <si>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</si>
  <si>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</si>
  <si>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</si>
  <si>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</si>
  <si>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</si>
  <si>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</si>
  <si>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</si>
  <si>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</si>
  <si>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</si>
  <si>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</si>
  <si>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</si>
  <si>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</si>
  <si>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</si>
  <si>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</si>
  <si>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</si>
  <si>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</si>
  <si>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</si>
  <si>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</si>
  <si>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</si>
  <si>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</si>
  <si>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</si>
  <si>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</si>
  <si>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</si>
  <si>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</si>
  <si>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</si>
  <si>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</si>
  <si>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</si>
  <si>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</si>
  <si>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</si>
  <si>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</si>
  <si>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</si>
  <si>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</si>
  <si>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</si>
  <si>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</si>
  <si>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</si>
  <si>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</si>
  <si>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</si>
  <si>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</si>
  <si>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</si>
  <si>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</si>
  <si>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</si>
  <si>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</si>
  <si>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</si>
  <si>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</si>
  <si>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</si>
  <si>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</si>
  <si>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</si>
  <si>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</si>
  <si>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</si>
  <si>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</si>
  <si>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</si>
  <si>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</si>
  <si>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</si>
  <si>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</si>
  <si>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</si>
  <si>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</si>
  <si>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</si>
  <si>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</si>
  <si>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</si>
  <si>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</si>
  <si>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</si>
  <si>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</si>
  <si>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</si>
  <si>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</si>
  <si>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</si>
  <si>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</si>
  <si>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</si>
  <si>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</si>
  <si>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</si>
  <si>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</si>
  <si>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</si>
  <si>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</si>
  <si>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</si>
  <si>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</si>
  <si>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</si>
  <si>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</si>
  <si>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</si>
  <si>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</si>
  <si>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</si>
  <si>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</si>
  <si>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</si>
  <si>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</si>
  <si>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</si>
  <si>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</si>
  <si>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</si>
  <si>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</si>
  <si>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</si>
  <si>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</si>
  <si>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</si>
  <si>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</si>
  <si>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</si>
  <si>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</si>
  <si>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</si>
  <si>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</si>
  <si>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</si>
  <si>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</si>
  <si>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</si>
  <si>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</si>
  <si>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</si>
  <si>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</si>
  <si>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</si>
  <si>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</si>
  <si>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</si>
  <si>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</si>
  <si>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</si>
  <si>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</si>
  <si>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</si>
  <si>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</si>
  <si>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</si>
  <si>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</si>
  <si>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</si>
  <si>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</si>
  <si>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</si>
  <si>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</si>
  <si>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</si>
  <si>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</si>
  <si>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</si>
  <si>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</si>
  <si>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</si>
  <si>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</si>
  <si>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</si>
  <si>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</si>
  <si>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</si>
  <si>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</si>
  <si>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</si>
  <si>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</si>
  <si>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</si>
  <si>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</si>
  <si>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</si>
  <si>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</si>
  <si>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</si>
  <si>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</si>
  <si>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</si>
  <si>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</si>
  <si>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</si>
  <si>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</si>
  <si>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</si>
  <si>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</si>
  <si>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</si>
  <si>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</si>
  <si>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</si>
  <si>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</si>
  <si>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</si>
  <si>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</si>
  <si>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</si>
  <si>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</si>
  <si>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</si>
  <si>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</si>
  <si>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</si>
  <si>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</si>
  <si>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</si>
  <si>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</si>
  <si>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</si>
  <si>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</si>
  <si>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</si>
  <si>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</si>
  <si>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</si>
  <si>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</si>
  <si>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</si>
  <si>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</si>
  <si>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</si>
  <si>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</si>
  <si>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</si>
  <si>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</si>
  <si>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</si>
  <si>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</si>
  <si>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</si>
  <si>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</si>
  <si>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</si>
  <si>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</si>
  <si>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</si>
  <si>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</si>
  <si>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</si>
  <si>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</si>
  <si>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</si>
  <si>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</si>
  <si>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</si>
  <si>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</si>
  <si>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</si>
  <si>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</si>
  <si>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</si>
  <si>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</si>
  <si>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</si>
  <si>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</si>
  <si>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</si>
  <si>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</si>
  <si>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</si>
  <si>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</si>
  <si>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</si>
  <si>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</si>
  <si>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</si>
  <si>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</si>
  <si>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</si>
  <si>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</si>
  <si>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</si>
  <si>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</si>
  <si>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</si>
  <si>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</si>
  <si>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</si>
  <si>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</si>
  <si>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</si>
  <si>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</si>
  <si>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</si>
  <si>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</si>
  <si>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</si>
  <si>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</si>
  <si>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</si>
  <si>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</si>
  <si>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</si>
  <si>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</si>
  <si>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</si>
  <si>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</si>
  <si>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</si>
  <si>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</si>
  <si>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</si>
  <si>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</si>
  <si>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</si>
  <si>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</si>
  <si>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</si>
  <si>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</si>
  <si>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</si>
  <si>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</si>
  <si>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</si>
  <si>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</si>
  <si>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</si>
  <si>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</si>
  <si>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</si>
  <si>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</si>
  <si>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</si>
  <si>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</si>
  <si>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</si>
  <si>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</si>
  <si>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</si>
  <si>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</si>
  <si>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</si>
  <si>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</si>
  <si>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</si>
  <si>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</si>
  <si>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</si>
  <si>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</si>
  <si>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</si>
  <si>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</si>
  <si>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</si>
  <si>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</si>
  <si>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</si>
  <si>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</si>
  <si>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</si>
  <si>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</si>
  <si>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</si>
  <si>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</si>
  <si>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</si>
  <si>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</si>
  <si>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</si>
  <si>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</si>
  <si>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</si>
  <si>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</si>
  <si>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</si>
  <si>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</si>
  <si>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</si>
  <si>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</si>
  <si>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</si>
  <si>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</si>
  <si>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</si>
  <si>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</si>
  <si>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</si>
  <si>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</si>
  <si>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</si>
  <si>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</si>
  <si>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</si>
  <si>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</si>
  <si>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</si>
  <si>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</si>
  <si>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</si>
  <si>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</si>
  <si>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</si>
  <si>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</si>
  <si>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</si>
  <si>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</si>
  <si>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</si>
  <si>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</si>
  <si>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</si>
  <si>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</si>
  <si>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</si>
  <si>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</si>
  <si>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</si>
  <si>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</si>
  <si>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</si>
  <si>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</si>
  <si>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</si>
  <si>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</si>
  <si>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</si>
  <si>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</si>
  <si>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</si>
  <si>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</si>
  <si>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</si>
  <si>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</si>
  <si>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</si>
  <si>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</si>
  <si>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</si>
  <si>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</si>
  <si>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</si>
  <si>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</si>
  <si>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</si>
  <si>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</si>
  <si>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</si>
  <si>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</si>
  <si>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</si>
  <si>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</si>
  <si>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</si>
  <si>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</si>
  <si>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</si>
  <si>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</si>
  <si>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</si>
  <si>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</si>
  <si>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</si>
  <si>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</si>
  <si>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</si>
  <si>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</si>
  <si>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</si>
  <si>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</si>
  <si>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</si>
  <si>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</si>
  <si>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</si>
  <si>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</si>
  <si>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</si>
  <si>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</si>
  <si>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</si>
  <si>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</si>
  <si>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</si>
  <si>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</si>
  <si>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</si>
  <si>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</si>
  <si>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</si>
  <si>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</si>
  <si>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</si>
  <si>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</si>
  <si>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</si>
  <si>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</si>
  <si>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</si>
  <si>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</si>
  <si>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</si>
  <si>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</si>
  <si>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</si>
  <si>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</si>
  <si>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</si>
  <si>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</si>
  <si>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</si>
  <si>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</si>
  <si>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</si>
  <si>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</si>
  <si>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</si>
  <si>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</si>
  <si>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</si>
  <si>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</si>
  <si>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</si>
  <si>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</si>
  <si>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</si>
  <si>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</si>
  <si>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</si>
  <si>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</si>
  <si>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</si>
  <si>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</si>
  <si>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</si>
  <si>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</si>
  <si>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</si>
  <si>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</si>
  <si>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</si>
  <si>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</si>
  <si>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</si>
  <si>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</si>
  <si>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</si>
  <si>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</si>
  <si>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</si>
  <si>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</si>
  <si>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</si>
  <si>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</si>
  <si>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</si>
  <si>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</si>
  <si>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</si>
  <si>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</si>
  <si>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</si>
  <si>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</si>
  <si>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</si>
  <si>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</si>
  <si>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</si>
  <si>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</si>
  <si>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</si>
  <si>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</si>
  <si>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</si>
  <si>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</si>
  <si>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</si>
  <si>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</si>
  <si>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</si>
  <si>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</si>
  <si>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</si>
  <si>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</si>
  <si>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</si>
  <si>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</si>
  <si>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Ульянкина М. А.</t>
  </si>
  <si>
    <t>зам директора по УПР</t>
  </si>
  <si>
    <t>uma18@yandex.ru</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</si>
</sst>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0" fontId="5" fillId="0" borderId="1" xfId="1" applyFont="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15" fillId="0" borderId="1" xfId="2" applyBorder="1" applyAlignment="1">
      <alignment horizontal="center"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ma18@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4"/>
  <sheetViews>
    <sheetView tabSelected="1" topLeftCell="A123" zoomScaleNormal="100" workbookViewId="0">
      <selection activeCell="H99" sqref="H9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9">
        <f>MATCH("01",E9:E23,0)</f>
        <v>1</v>
      </c>
      <c r="AH1" s="23" t="s">
        <v>1337</v>
      </c>
    </row>
    <row r="2" spans="1:34" ht="20.25" x14ac:dyDescent="0.3">
      <c r="A2" s="9"/>
    </row>
    <row r="3" spans="1:34" ht="192.95" customHeight="1" x14ac:dyDescent="0.3">
      <c r="A3" s="54" t="s">
        <v>1348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5" spans="1:34" s="3" customFormat="1" ht="42.75" customHeight="1" x14ac:dyDescent="0.25">
      <c r="A5" s="45" t="s">
        <v>1323</v>
      </c>
      <c r="B5" s="45" t="s">
        <v>1346</v>
      </c>
      <c r="C5" s="45" t="s">
        <v>1326</v>
      </c>
      <c r="D5" s="45" t="s">
        <v>1324</v>
      </c>
      <c r="E5" s="45" t="s">
        <v>8</v>
      </c>
      <c r="F5" s="45" t="s">
        <v>1325</v>
      </c>
      <c r="G5" s="57" t="s">
        <v>1353</v>
      </c>
      <c r="H5" s="48" t="s">
        <v>1340</v>
      </c>
      <c r="I5" s="49"/>
      <c r="J5" s="49"/>
      <c r="K5" s="49"/>
      <c r="L5" s="49"/>
      <c r="M5" s="49"/>
      <c r="N5" s="49"/>
      <c r="O5" s="49"/>
      <c r="P5" s="49"/>
      <c r="Q5" s="49"/>
      <c r="R5" s="49"/>
      <c r="S5" s="49"/>
      <c r="T5" s="49"/>
      <c r="U5" s="49"/>
      <c r="V5" s="49"/>
      <c r="W5" s="49"/>
      <c r="X5" s="49"/>
      <c r="Y5" s="49"/>
      <c r="Z5" s="49"/>
      <c r="AA5" s="49"/>
      <c r="AB5" s="49"/>
      <c r="AC5" s="49"/>
      <c r="AD5" s="49"/>
      <c r="AE5" s="49"/>
      <c r="AF5" s="50"/>
      <c r="AG5" s="55" t="s">
        <v>1336</v>
      </c>
      <c r="AH5" s="40" t="s">
        <v>1327</v>
      </c>
    </row>
    <row r="6" spans="1:34" s="3" customFormat="1" ht="51.75" customHeight="1" x14ac:dyDescent="0.25">
      <c r="A6" s="46"/>
      <c r="B6" s="46"/>
      <c r="C6" s="46"/>
      <c r="D6" s="46"/>
      <c r="E6" s="46"/>
      <c r="F6" s="46"/>
      <c r="G6" s="57"/>
      <c r="H6" s="42" t="s">
        <v>9</v>
      </c>
      <c r="I6" s="43"/>
      <c r="J6" s="43"/>
      <c r="K6" s="43"/>
      <c r="L6" s="43"/>
      <c r="M6" s="44"/>
      <c r="N6" s="51" t="s">
        <v>730</v>
      </c>
      <c r="O6" s="52"/>
      <c r="P6" s="53"/>
      <c r="Q6" s="51" t="s">
        <v>735</v>
      </c>
      <c r="R6" s="52"/>
      <c r="S6" s="52"/>
      <c r="T6" s="53"/>
      <c r="U6" s="42" t="s">
        <v>733</v>
      </c>
      <c r="V6" s="43"/>
      <c r="W6" s="43"/>
      <c r="X6" s="43"/>
      <c r="Y6" s="43"/>
      <c r="Z6" s="44"/>
      <c r="AA6" s="48" t="s">
        <v>1338</v>
      </c>
      <c r="AB6" s="49"/>
      <c r="AC6" s="49"/>
      <c r="AD6" s="49"/>
      <c r="AE6" s="49"/>
      <c r="AF6" s="49"/>
      <c r="AG6" s="56"/>
      <c r="AH6" s="40"/>
    </row>
    <row r="7" spans="1:34" s="4" customFormat="1" ht="255.75" customHeight="1" x14ac:dyDescent="0.25">
      <c r="A7" s="46"/>
      <c r="B7" s="46"/>
      <c r="C7" s="46"/>
      <c r="D7" s="47"/>
      <c r="E7" s="46"/>
      <c r="F7" s="46"/>
      <c r="G7" s="58"/>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56"/>
      <c r="AH7" s="40"/>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hidden="1" customHeight="1" x14ac:dyDescent="0.25">
      <c r="A9" s="25" t="s">
        <v>682</v>
      </c>
      <c r="B9" s="25" t="s">
        <v>636</v>
      </c>
      <c r="C9" s="25" t="s">
        <v>536</v>
      </c>
      <c r="D9" s="25" t="str">
        <f>VLOOKUP(C9,'Коды программ'!$A$2:$B$578,2,FALSE)</f>
        <v>Преподавание в начальных классах</v>
      </c>
      <c r="E9" s="26" t="s">
        <v>10</v>
      </c>
      <c r="F9" s="27" t="s">
        <v>721</v>
      </c>
      <c r="G9" s="7">
        <v>86</v>
      </c>
      <c r="H9" s="7">
        <v>80</v>
      </c>
      <c r="I9" s="7">
        <v>72</v>
      </c>
      <c r="J9" s="7">
        <v>6</v>
      </c>
      <c r="K9" s="7">
        <v>0</v>
      </c>
      <c r="L9" s="7">
        <v>0</v>
      </c>
      <c r="M9" s="7">
        <v>3</v>
      </c>
      <c r="N9" s="7">
        <v>0</v>
      </c>
      <c r="O9" s="7">
        <v>0</v>
      </c>
      <c r="P9" s="7">
        <v>3</v>
      </c>
      <c r="Q9" s="7">
        <v>0</v>
      </c>
      <c r="R9" s="7">
        <v>0</v>
      </c>
      <c r="S9" s="7">
        <v>0</v>
      </c>
      <c r="T9" s="7">
        <v>0</v>
      </c>
      <c r="U9" s="7">
        <v>0</v>
      </c>
      <c r="V9" s="7">
        <v>0</v>
      </c>
      <c r="W9" s="7">
        <v>0</v>
      </c>
      <c r="X9" s="7">
        <v>0</v>
      </c>
      <c r="Y9" s="7">
        <v>0</v>
      </c>
      <c r="Z9" s="7">
        <v>0</v>
      </c>
      <c r="AA9" s="7">
        <v>0</v>
      </c>
      <c r="AB9" s="7">
        <v>0</v>
      </c>
      <c r="AC9" s="7">
        <v>0</v>
      </c>
      <c r="AD9" s="7">
        <v>0</v>
      </c>
      <c r="AE9" s="7">
        <v>0</v>
      </c>
      <c r="AF9" s="7">
        <v>0</v>
      </c>
      <c r="AG9" s="7">
        <v>0</v>
      </c>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hidden="1" customHeight="1" x14ac:dyDescent="0.25">
      <c r="A10" s="25" t="s">
        <v>682</v>
      </c>
      <c r="B10" s="35" t="s">
        <v>636</v>
      </c>
      <c r="C10" s="35" t="s">
        <v>536</v>
      </c>
      <c r="D10" s="35" t="str">
        <f>VLOOKUP(C10,'Коды программ'!$A$2:$B$578,2,FALSE)</f>
        <v>Преподавание в начальных классах</v>
      </c>
      <c r="E10" s="26" t="s">
        <v>11</v>
      </c>
      <c r="F10" s="28"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hidden="1" customHeight="1" x14ac:dyDescent="0.25">
      <c r="A11" s="25" t="s">
        <v>682</v>
      </c>
      <c r="B11" s="35" t="s">
        <v>636</v>
      </c>
      <c r="C11" s="35" t="s">
        <v>536</v>
      </c>
      <c r="D11" s="35" t="str">
        <f>VLOOKUP(C11,'Коды программ'!$A$2:$B$578,2,FALSE)</f>
        <v>Преподавание в начальных классах</v>
      </c>
      <c r="E11" s="26" t="s">
        <v>12</v>
      </c>
      <c r="F11" s="28"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24" t="str">
        <f t="shared" si="0"/>
        <v>проверка пройдена</v>
      </c>
    </row>
    <row r="12" spans="1:34" s="4" customFormat="1" ht="36.75" hidden="1" customHeight="1" x14ac:dyDescent="0.25">
      <c r="A12" s="25" t="s">
        <v>682</v>
      </c>
      <c r="B12" s="35" t="s">
        <v>636</v>
      </c>
      <c r="C12" s="35" t="s">
        <v>536</v>
      </c>
      <c r="D12" s="35" t="str">
        <f>VLOOKUP(C12,'Коды программ'!$A$2:$B$578,2,FALSE)</f>
        <v>Преподавание в начальных классах</v>
      </c>
      <c r="E12" s="26" t="s">
        <v>13</v>
      </c>
      <c r="F12" s="28"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24" t="str">
        <f t="shared" si="0"/>
        <v>проверка пройдена</v>
      </c>
    </row>
    <row r="13" spans="1:34" s="4" customFormat="1" ht="27" hidden="1" customHeight="1" x14ac:dyDescent="0.25">
      <c r="A13" s="25" t="s">
        <v>682</v>
      </c>
      <c r="B13" s="35" t="s">
        <v>636</v>
      </c>
      <c r="C13" s="35" t="s">
        <v>536</v>
      </c>
      <c r="D13" s="35" t="str">
        <f>VLOOKUP(C13,'Коды программ'!$A$2:$B$578,2,FALSE)</f>
        <v>Преподавание в начальных классах</v>
      </c>
      <c r="E13" s="26" t="s">
        <v>14</v>
      </c>
      <c r="F13" s="28"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24" t="str">
        <f t="shared" si="0"/>
        <v>проверка пройдена</v>
      </c>
    </row>
    <row r="14" spans="1:34" s="4" customFormat="1" ht="51.6" hidden="1" customHeight="1" x14ac:dyDescent="0.25">
      <c r="A14" s="35" t="s">
        <v>682</v>
      </c>
      <c r="B14" s="35" t="s">
        <v>636</v>
      </c>
      <c r="C14" s="35" t="s">
        <v>536</v>
      </c>
      <c r="D14" s="35" t="str">
        <f>VLOOKUP(C14,'Коды программ'!$A$2:$B$578,2,FALSE)</f>
        <v>Преподавание в начальных классах</v>
      </c>
      <c r="E14" s="6" t="s">
        <v>692</v>
      </c>
      <c r="F14" s="30"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hidden="1" customHeight="1" x14ac:dyDescent="0.3">
      <c r="A15" s="35" t="s">
        <v>682</v>
      </c>
      <c r="B15" s="35" t="s">
        <v>636</v>
      </c>
      <c r="C15" s="35" t="s">
        <v>536</v>
      </c>
      <c r="D15" s="35" t="str">
        <f>VLOOKUP(C15,'Коды программ'!$A$2:$B$578,2,FALSE)</f>
        <v>Преподавание в начальных классах</v>
      </c>
      <c r="E15" s="6" t="s">
        <v>693</v>
      </c>
      <c r="F15" s="30" t="s">
        <v>1343</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31.5" hidden="1" x14ac:dyDescent="0.3">
      <c r="A16" s="35" t="s">
        <v>682</v>
      </c>
      <c r="B16" s="35" t="s">
        <v>636</v>
      </c>
      <c r="C16" s="35" t="s">
        <v>536</v>
      </c>
      <c r="D16" s="35" t="str">
        <f>VLOOKUP(C16,'Коды программ'!$A$2:$B$578,2,FALSE)</f>
        <v>Преподавание в начальных классах</v>
      </c>
      <c r="E16" s="6" t="s">
        <v>694</v>
      </c>
      <c r="F16" s="30" t="s">
        <v>1341</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31.5" hidden="1" x14ac:dyDescent="0.3">
      <c r="A17" s="35" t="s">
        <v>682</v>
      </c>
      <c r="B17" s="35" t="s">
        <v>636</v>
      </c>
      <c r="C17" s="35" t="s">
        <v>536</v>
      </c>
      <c r="D17" s="35" t="str">
        <f>VLOOKUP(C17,'Коды программ'!$A$2:$B$578,2,FALSE)</f>
        <v>Преподавание в начальных классах</v>
      </c>
      <c r="E17" s="6" t="s">
        <v>695</v>
      </c>
      <c r="F17" s="30" t="s">
        <v>1342</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24" t="str">
        <f t="shared" si="2"/>
        <v>проверка пройдена</v>
      </c>
    </row>
    <row r="18" spans="1:34" ht="31.5" hidden="1" x14ac:dyDescent="0.3">
      <c r="A18" s="35" t="s">
        <v>682</v>
      </c>
      <c r="B18" s="35" t="s">
        <v>636</v>
      </c>
      <c r="C18" s="35" t="s">
        <v>536</v>
      </c>
      <c r="D18" s="35" t="str">
        <f>VLOOKUP(C18,'Коды программ'!$A$2:$B$578,2,FALSE)</f>
        <v>Преподавание в начальных классах</v>
      </c>
      <c r="E18" s="31" t="s">
        <v>696</v>
      </c>
      <c r="F18" s="32" t="s">
        <v>1349</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24" t="str">
        <f t="shared" si="2"/>
        <v>проверка пройдена</v>
      </c>
    </row>
    <row r="19" spans="1:34" ht="21.6" hidden="1" customHeight="1" x14ac:dyDescent="0.3">
      <c r="A19" s="35" t="s">
        <v>682</v>
      </c>
      <c r="B19" s="35" t="s">
        <v>636</v>
      </c>
      <c r="C19" s="35" t="s">
        <v>536</v>
      </c>
      <c r="D19" s="35" t="str">
        <f>VLOOKUP(C19,'Коды программ'!$A$2:$B$578,2,FALSE)</f>
        <v>Преподавание в начальных классах</v>
      </c>
      <c r="E19" s="31" t="s">
        <v>697</v>
      </c>
      <c r="F19" s="32" t="s">
        <v>1350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24"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hidden="1" x14ac:dyDescent="0.3">
      <c r="A20" s="35" t="s">
        <v>682</v>
      </c>
      <c r="B20" s="35" t="s">
        <v>636</v>
      </c>
      <c r="C20" s="35" t="s">
        <v>536</v>
      </c>
      <c r="D20" s="35" t="str">
        <f>VLOOKUP(C20,'Коды программ'!$A$2:$B$578,2,FALSE)</f>
        <v>Преподавание в начальных классах</v>
      </c>
      <c r="E20" s="31" t="s">
        <v>698</v>
      </c>
      <c r="F20" s="32"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24" t="str">
        <f t="shared" si="2"/>
        <v>проверка пройдена</v>
      </c>
    </row>
    <row r="21" spans="1:34" ht="31.5" hidden="1" x14ac:dyDescent="0.3">
      <c r="A21" s="35" t="s">
        <v>682</v>
      </c>
      <c r="B21" s="35" t="s">
        <v>636</v>
      </c>
      <c r="C21" s="35" t="s">
        <v>536</v>
      </c>
      <c r="D21" s="35" t="str">
        <f>VLOOKUP(C21,'Коды программ'!$A$2:$B$578,2,FALSE)</f>
        <v>Преподавание в начальных классах</v>
      </c>
      <c r="E21" s="31" t="s">
        <v>699</v>
      </c>
      <c r="F21" s="32" t="s">
        <v>1352</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24" t="str">
        <f t="shared" si="2"/>
        <v>проверка пройдена</v>
      </c>
    </row>
    <row r="22" spans="1:34" ht="63" hidden="1" x14ac:dyDescent="0.3">
      <c r="A22" s="35" t="s">
        <v>682</v>
      </c>
      <c r="B22" s="35" t="s">
        <v>636</v>
      </c>
      <c r="C22" s="35" t="s">
        <v>536</v>
      </c>
      <c r="D22" s="35" t="str">
        <f>VLOOKUP(C22,'Коды программ'!$A$2:$B$578,2,FALSE)</f>
        <v>Преподавание в начальных классах</v>
      </c>
      <c r="E22" s="6" t="s">
        <v>700</v>
      </c>
      <c r="F22" s="33" t="s">
        <v>1344</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24" t="str">
        <f t="shared" si="2"/>
        <v>проверка пройдена</v>
      </c>
    </row>
    <row r="23" spans="1:34" ht="78.75" hidden="1" x14ac:dyDescent="0.3">
      <c r="A23" s="35" t="s">
        <v>682</v>
      </c>
      <c r="B23" s="35" t="s">
        <v>636</v>
      </c>
      <c r="C23" s="35" t="s">
        <v>536</v>
      </c>
      <c r="D23" s="25" t="str">
        <f>VLOOKUP(C23,'[1]Коды программ'!$A$2:$B$578,2,FALSE)</f>
        <v>Преподавание в начальных классах</v>
      </c>
      <c r="E23" s="6" t="s">
        <v>701</v>
      </c>
      <c r="F23" s="33" t="s">
        <v>1345</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24" t="str">
        <f t="shared" si="2"/>
        <v>проверка пройдена</v>
      </c>
    </row>
    <row r="24" spans="1:34" s="4" customFormat="1" ht="35.25" hidden="1" customHeight="1" x14ac:dyDescent="0.25">
      <c r="A24" s="35" t="s">
        <v>682</v>
      </c>
      <c r="B24" s="35" t="s">
        <v>636</v>
      </c>
      <c r="C24" s="35" t="s">
        <v>535</v>
      </c>
      <c r="D24" s="35" t="str">
        <f>VLOOKUP(C24,'Коды программ'!$A$2:$B$578,2,FALSE)</f>
        <v>Дошкольное образование</v>
      </c>
      <c r="E24" s="26" t="s">
        <v>10</v>
      </c>
      <c r="F24" s="27" t="s">
        <v>721</v>
      </c>
      <c r="G24" s="7">
        <v>85</v>
      </c>
      <c r="H24" s="7">
        <v>73</v>
      </c>
      <c r="I24" s="7">
        <v>55</v>
      </c>
      <c r="J24" s="7">
        <v>35</v>
      </c>
      <c r="K24" s="7">
        <v>0</v>
      </c>
      <c r="L24" s="7">
        <v>0</v>
      </c>
      <c r="M24" s="7">
        <v>4</v>
      </c>
      <c r="N24" s="7">
        <v>0</v>
      </c>
      <c r="O24" s="7">
        <v>0</v>
      </c>
      <c r="P24" s="7">
        <v>5</v>
      </c>
      <c r="Q24" s="7">
        <v>0</v>
      </c>
      <c r="R24" s="7">
        <v>0</v>
      </c>
      <c r="S24" s="7">
        <v>0</v>
      </c>
      <c r="T24" s="7">
        <v>0</v>
      </c>
      <c r="U24" s="7">
        <v>0</v>
      </c>
      <c r="V24" s="7">
        <v>0</v>
      </c>
      <c r="W24" s="7">
        <v>0</v>
      </c>
      <c r="X24" s="7">
        <v>0</v>
      </c>
      <c r="Y24" s="7">
        <v>0</v>
      </c>
      <c r="Z24" s="7">
        <v>0</v>
      </c>
      <c r="AA24" s="7">
        <v>2</v>
      </c>
      <c r="AB24" s="7">
        <v>0</v>
      </c>
      <c r="AC24" s="7">
        <v>0</v>
      </c>
      <c r="AD24" s="7">
        <v>0</v>
      </c>
      <c r="AE24" s="7">
        <v>0</v>
      </c>
      <c r="AF24" s="7">
        <v>1</v>
      </c>
      <c r="AG24" s="7">
        <v>0</v>
      </c>
      <c r="AH24" s="34"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hidden="1" customHeight="1" x14ac:dyDescent="0.25">
      <c r="A25" s="35" t="s">
        <v>682</v>
      </c>
      <c r="B25" s="35" t="s">
        <v>636</v>
      </c>
      <c r="C25" s="35" t="s">
        <v>535</v>
      </c>
      <c r="D25" s="35" t="str">
        <f>VLOOKUP(C25,'Коды программ'!$A$2:$B$578,2,FALSE)</f>
        <v>Дошкольное образование</v>
      </c>
      <c r="E25" s="26" t="s">
        <v>11</v>
      </c>
      <c r="F25" s="28"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34"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hidden="1" customHeight="1" x14ac:dyDescent="0.25">
      <c r="A26" s="35" t="s">
        <v>682</v>
      </c>
      <c r="B26" s="35" t="s">
        <v>636</v>
      </c>
      <c r="C26" s="35" t="s">
        <v>535</v>
      </c>
      <c r="D26" s="35" t="str">
        <f>VLOOKUP(C26,'Коды программ'!$A$2:$B$578,2,FALSE)</f>
        <v>Дошкольное образование</v>
      </c>
      <c r="E26" s="26" t="s">
        <v>12</v>
      </c>
      <c r="F26" s="28"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34" t="str">
        <f t="shared" si="3"/>
        <v>проверка пройдена</v>
      </c>
    </row>
    <row r="27" spans="1:34" s="4" customFormat="1" ht="36.75" hidden="1" customHeight="1" x14ac:dyDescent="0.25">
      <c r="A27" s="35" t="s">
        <v>682</v>
      </c>
      <c r="B27" s="35" t="s">
        <v>636</v>
      </c>
      <c r="C27" s="35" t="s">
        <v>535</v>
      </c>
      <c r="D27" s="35" t="str">
        <f>VLOOKUP(C27,'Коды программ'!$A$2:$B$578,2,FALSE)</f>
        <v>Дошкольное образование</v>
      </c>
      <c r="E27" s="26" t="s">
        <v>13</v>
      </c>
      <c r="F27" s="28" t="s">
        <v>15</v>
      </c>
      <c r="G27" s="7">
        <v>2</v>
      </c>
      <c r="H27" s="7">
        <v>2</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34" t="str">
        <f t="shared" si="3"/>
        <v>проверка пройдена</v>
      </c>
    </row>
    <row r="28" spans="1:34" s="4" customFormat="1" ht="27" hidden="1" customHeight="1" x14ac:dyDescent="0.25">
      <c r="A28" s="35" t="s">
        <v>682</v>
      </c>
      <c r="B28" s="35" t="s">
        <v>636</v>
      </c>
      <c r="C28" s="35" t="s">
        <v>535</v>
      </c>
      <c r="D28" s="35" t="str">
        <f>VLOOKUP(C28,'Коды программ'!$A$2:$B$578,2,FALSE)</f>
        <v>Дошкольное образование</v>
      </c>
      <c r="E28" s="26" t="s">
        <v>14</v>
      </c>
      <c r="F28" s="28"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34" t="str">
        <f t="shared" si="3"/>
        <v>проверка пройдена</v>
      </c>
    </row>
    <row r="29" spans="1:34" s="4" customFormat="1" ht="51.6" hidden="1" customHeight="1" x14ac:dyDescent="0.25">
      <c r="A29" s="35" t="s">
        <v>682</v>
      </c>
      <c r="B29" s="35" t="s">
        <v>636</v>
      </c>
      <c r="C29" s="35" t="s">
        <v>535</v>
      </c>
      <c r="D29" s="35" t="str">
        <f>VLOOKUP(C29,'[1]Коды программ'!$A$2:$B$578,2,FALSE)</f>
        <v>Дошкольное образование</v>
      </c>
      <c r="E29" s="6" t="s">
        <v>692</v>
      </c>
      <c r="F29" s="30" t="s">
        <v>1347</v>
      </c>
      <c r="G29" s="7">
        <f>G25+G27</f>
        <v>2</v>
      </c>
      <c r="H29" s="7">
        <v>2</v>
      </c>
      <c r="I29" s="7">
        <f t="shared" ref="I29:AG29" si="4">I25+I27</f>
        <v>0</v>
      </c>
      <c r="J29" s="7">
        <f t="shared" si="4"/>
        <v>0</v>
      </c>
      <c r="K29" s="7">
        <f t="shared" si="4"/>
        <v>0</v>
      </c>
      <c r="L29" s="7">
        <f t="shared" si="4"/>
        <v>0</v>
      </c>
      <c r="M29" s="7">
        <f t="shared" si="4"/>
        <v>0</v>
      </c>
      <c r="N29" s="7">
        <f t="shared" si="4"/>
        <v>0</v>
      </c>
      <c r="O29" s="7">
        <f t="shared" si="4"/>
        <v>0</v>
      </c>
      <c r="P29" s="7">
        <f t="shared" si="4"/>
        <v>0</v>
      </c>
      <c r="Q29" s="7">
        <f t="shared" si="4"/>
        <v>0</v>
      </c>
      <c r="R29" s="7">
        <f t="shared" si="4"/>
        <v>0</v>
      </c>
      <c r="S29" s="7">
        <f t="shared" si="4"/>
        <v>0</v>
      </c>
      <c r="T29" s="7">
        <f t="shared" si="4"/>
        <v>0</v>
      </c>
      <c r="U29" s="7">
        <f t="shared" si="4"/>
        <v>0</v>
      </c>
      <c r="V29" s="7">
        <f t="shared" si="4"/>
        <v>0</v>
      </c>
      <c r="W29" s="7">
        <f t="shared" si="4"/>
        <v>0</v>
      </c>
      <c r="X29" s="7">
        <f t="shared" si="4"/>
        <v>0</v>
      </c>
      <c r="Y29" s="7">
        <f t="shared" si="4"/>
        <v>0</v>
      </c>
      <c r="Z29" s="7">
        <f t="shared" si="4"/>
        <v>0</v>
      </c>
      <c r="AA29" s="7">
        <f t="shared" si="4"/>
        <v>0</v>
      </c>
      <c r="AB29" s="7">
        <f t="shared" si="4"/>
        <v>0</v>
      </c>
      <c r="AC29" s="7">
        <f t="shared" si="4"/>
        <v>0</v>
      </c>
      <c r="AD29" s="7">
        <f t="shared" si="4"/>
        <v>0</v>
      </c>
      <c r="AE29" s="7">
        <f t="shared" si="4"/>
        <v>0</v>
      </c>
      <c r="AF29" s="7">
        <f t="shared" si="4"/>
        <v>0</v>
      </c>
      <c r="AG29" s="7">
        <f t="shared" si="4"/>
        <v>0</v>
      </c>
      <c r="AH29" s="34"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87" hidden="1" customHeight="1" x14ac:dyDescent="0.3">
      <c r="A30" s="35" t="s">
        <v>682</v>
      </c>
      <c r="B30" s="35" t="s">
        <v>636</v>
      </c>
      <c r="C30" s="35" t="s">
        <v>535</v>
      </c>
      <c r="D30" s="35" t="str">
        <f>VLOOKUP(C30,'[1]Коды программ'!$A$2:$B$578,2,FALSE)</f>
        <v>Дошкольное образование</v>
      </c>
      <c r="E30" s="6" t="s">
        <v>693</v>
      </c>
      <c r="F30" s="30" t="s">
        <v>1343</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34" t="str">
        <f>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ht="31.5" hidden="1" x14ac:dyDescent="0.3">
      <c r="A31" s="35" t="s">
        <v>682</v>
      </c>
      <c r="B31" s="35" t="s">
        <v>636</v>
      </c>
      <c r="C31" s="35" t="s">
        <v>535</v>
      </c>
      <c r="D31" s="35" t="str">
        <f>VLOOKUP(C31,'[1]Коды программ'!$A$2:$B$578,2,FALSE)</f>
        <v>Дошкольное образование</v>
      </c>
      <c r="E31" s="6" t="s">
        <v>694</v>
      </c>
      <c r="F31" s="30" t="s">
        <v>1341</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34" t="str">
        <f t="shared" ref="AH31:AH33" si="5">IF(G31=H31+K31+L31+M31+N31+O31+P31+Q31+R31+S31+T31+U31+V31+W31+X31+Y31+Z31+AA31+AB31+AC31+AD31+AE31+AF31,"проверка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2" spans="1:34" ht="31.5" hidden="1" x14ac:dyDescent="0.3">
      <c r="A32" s="35" t="s">
        <v>682</v>
      </c>
      <c r="B32" s="35" t="s">
        <v>636</v>
      </c>
      <c r="C32" s="35" t="s">
        <v>535</v>
      </c>
      <c r="D32" s="35" t="str">
        <f>VLOOKUP(C32,'[1]Коды программ'!$A$2:$B$578,2,FALSE)</f>
        <v>Дошкольное образование</v>
      </c>
      <c r="E32" s="6" t="s">
        <v>695</v>
      </c>
      <c r="F32" s="30" t="s">
        <v>1342</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34" t="str">
        <f t="shared" si="5"/>
        <v>проверка пройдена</v>
      </c>
    </row>
    <row r="33" spans="1:34" ht="31.5" hidden="1" x14ac:dyDescent="0.3">
      <c r="A33" s="35" t="s">
        <v>682</v>
      </c>
      <c r="B33" s="35" t="s">
        <v>636</v>
      </c>
      <c r="C33" s="35" t="s">
        <v>535</v>
      </c>
      <c r="D33" s="35" t="str">
        <f>VLOOKUP(C33,'[1]Коды программ'!$A$2:$B$578,2,FALSE)</f>
        <v>Дошкольное образование</v>
      </c>
      <c r="E33" s="31" t="s">
        <v>696</v>
      </c>
      <c r="F33" s="32" t="s">
        <v>1349</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34" t="str">
        <f t="shared" si="5"/>
        <v>проверка пройдена</v>
      </c>
    </row>
    <row r="34" spans="1:34" ht="21.6" hidden="1" customHeight="1" x14ac:dyDescent="0.3">
      <c r="A34" s="35" t="s">
        <v>682</v>
      </c>
      <c r="B34" s="35" t="s">
        <v>636</v>
      </c>
      <c r="C34" s="35" t="s">
        <v>535</v>
      </c>
      <c r="D34" s="35" t="str">
        <f>VLOOKUP(C34,'[1]Коды программ'!$A$2:$B$578,2,FALSE)</f>
        <v>Дошкольное образование</v>
      </c>
      <c r="E34" s="31" t="s">
        <v>697</v>
      </c>
      <c r="F34" s="32" t="s">
        <v>1350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34"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ht="47.25" hidden="1" x14ac:dyDescent="0.3">
      <c r="A35" s="35" t="s">
        <v>682</v>
      </c>
      <c r="B35" s="35" t="s">
        <v>636</v>
      </c>
      <c r="C35" s="35" t="s">
        <v>535</v>
      </c>
      <c r="D35" s="35" t="str">
        <f>VLOOKUP(C35,'[1]Коды программ'!$A$2:$B$578,2,FALSE)</f>
        <v>Дошкольное образование</v>
      </c>
      <c r="E35" s="31" t="s">
        <v>698</v>
      </c>
      <c r="F35" s="32" t="s">
        <v>1351</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34" t="str">
        <f t="shared" ref="AH35:AH38" si="6">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ht="31.5" hidden="1" x14ac:dyDescent="0.3">
      <c r="A36" s="35" t="s">
        <v>682</v>
      </c>
      <c r="B36" s="35" t="s">
        <v>636</v>
      </c>
      <c r="C36" s="35" t="s">
        <v>535</v>
      </c>
      <c r="D36" s="35" t="str">
        <f>VLOOKUP(C36,'[1]Коды программ'!$A$2:$B$578,2,FALSE)</f>
        <v>Дошкольное образование</v>
      </c>
      <c r="E36" s="31" t="s">
        <v>699</v>
      </c>
      <c r="F36" s="32" t="s">
        <v>1352</v>
      </c>
      <c r="G36" s="7">
        <v>2</v>
      </c>
      <c r="H36" s="7">
        <v>2</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34" t="str">
        <f t="shared" si="6"/>
        <v>проверка пройдена</v>
      </c>
    </row>
    <row r="37" spans="1:34" ht="63" hidden="1" x14ac:dyDescent="0.3">
      <c r="A37" s="35" t="s">
        <v>682</v>
      </c>
      <c r="B37" s="35" t="s">
        <v>636</v>
      </c>
      <c r="C37" s="35" t="s">
        <v>535</v>
      </c>
      <c r="D37" s="35" t="str">
        <f>VLOOKUP(C37,'[1]Коды программ'!$A$2:$B$578,2,FALSE)</f>
        <v>Дошкольное образование</v>
      </c>
      <c r="E37" s="6" t="s">
        <v>700</v>
      </c>
      <c r="F37" s="33" t="s">
        <v>1344</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34" t="str">
        <f t="shared" si="6"/>
        <v>проверка пройдена</v>
      </c>
    </row>
    <row r="38" spans="1:34" ht="78.75" hidden="1" x14ac:dyDescent="0.3">
      <c r="A38" s="35" t="s">
        <v>682</v>
      </c>
      <c r="B38" s="35" t="s">
        <v>636</v>
      </c>
      <c r="C38" s="35" t="s">
        <v>535</v>
      </c>
      <c r="D38" s="35" t="str">
        <f>VLOOKUP(C38,'[1]Коды программ'!$A$2:$B$578,2,FALSE)</f>
        <v>Дошкольное образование</v>
      </c>
      <c r="E38" s="6" t="s">
        <v>701</v>
      </c>
      <c r="F38" s="33" t="s">
        <v>1345</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34" t="str">
        <f t="shared" si="6"/>
        <v>проверка пройдена</v>
      </c>
    </row>
    <row r="39" spans="1:34" s="4" customFormat="1" ht="35.25" hidden="1" customHeight="1" x14ac:dyDescent="0.25">
      <c r="A39" s="35" t="s">
        <v>682</v>
      </c>
      <c r="B39" s="35" t="s">
        <v>636</v>
      </c>
      <c r="C39" s="35" t="s">
        <v>545</v>
      </c>
      <c r="D39" s="35" t="str">
        <f>VLOOKUP(C39,'Коды программ'!$A$2:$B$578,2,FALSE)</f>
        <v>Физическая культура</v>
      </c>
      <c r="E39" s="26" t="s">
        <v>10</v>
      </c>
      <c r="F39" s="27" t="s">
        <v>721</v>
      </c>
      <c r="G39" s="7">
        <v>21</v>
      </c>
      <c r="H39" s="7">
        <v>16</v>
      </c>
      <c r="I39" s="7">
        <v>14</v>
      </c>
      <c r="J39" s="7">
        <v>0</v>
      </c>
      <c r="K39" s="7">
        <v>0</v>
      </c>
      <c r="L39" s="7">
        <v>0</v>
      </c>
      <c r="M39" s="7">
        <v>0</v>
      </c>
      <c r="N39" s="7">
        <v>3</v>
      </c>
      <c r="O39" s="7">
        <v>0</v>
      </c>
      <c r="P39" s="7">
        <v>0</v>
      </c>
      <c r="Q39" s="7">
        <v>0</v>
      </c>
      <c r="R39" s="7">
        <v>0</v>
      </c>
      <c r="S39" s="7">
        <v>0</v>
      </c>
      <c r="T39" s="7">
        <v>0</v>
      </c>
      <c r="U39" s="7">
        <v>0</v>
      </c>
      <c r="V39" s="7">
        <v>0</v>
      </c>
      <c r="W39" s="7">
        <v>0</v>
      </c>
      <c r="X39" s="7">
        <v>0</v>
      </c>
      <c r="Y39" s="7">
        <v>0</v>
      </c>
      <c r="Z39" s="7">
        <v>0</v>
      </c>
      <c r="AA39" s="7">
        <v>2</v>
      </c>
      <c r="AB39" s="7">
        <v>0</v>
      </c>
      <c r="AC39" s="7">
        <v>0</v>
      </c>
      <c r="AD39" s="7">
        <v>0</v>
      </c>
      <c r="AE39" s="7">
        <v>0</v>
      </c>
      <c r="AF39" s="7">
        <v>0</v>
      </c>
      <c r="AG39" s="7">
        <v>0</v>
      </c>
      <c r="AH39" s="34"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35.25" hidden="1" customHeight="1" x14ac:dyDescent="0.25">
      <c r="A40" s="35" t="s">
        <v>682</v>
      </c>
      <c r="B40" s="35" t="s">
        <v>636</v>
      </c>
      <c r="C40" s="35" t="s">
        <v>545</v>
      </c>
      <c r="D40" s="35" t="str">
        <f>VLOOKUP(C40,'Коды программ'!$A$2:$B$578,2,FALSE)</f>
        <v>Физическая культура</v>
      </c>
      <c r="E40" s="26" t="s">
        <v>11</v>
      </c>
      <c r="F40" s="28" t="s">
        <v>722</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34" t="str">
        <f t="shared" ref="AH40:AH43" si="7">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35.25" hidden="1" customHeight="1" x14ac:dyDescent="0.25">
      <c r="A41" s="35" t="s">
        <v>682</v>
      </c>
      <c r="B41" s="35" t="s">
        <v>636</v>
      </c>
      <c r="C41" s="35" t="s">
        <v>545</v>
      </c>
      <c r="D41" s="35" t="str">
        <f>VLOOKUP(C41,'Коды программ'!$A$2:$B$578,2,FALSE)</f>
        <v>Физическая культура</v>
      </c>
      <c r="E41" s="26" t="s">
        <v>12</v>
      </c>
      <c r="F41" s="28" t="s">
        <v>723</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34" t="str">
        <f t="shared" si="7"/>
        <v>проверка пройдена</v>
      </c>
    </row>
    <row r="42" spans="1:34" s="4" customFormat="1" ht="36.75" hidden="1" customHeight="1" x14ac:dyDescent="0.25">
      <c r="A42" s="35" t="s">
        <v>682</v>
      </c>
      <c r="B42" s="35" t="s">
        <v>636</v>
      </c>
      <c r="C42" s="35" t="s">
        <v>545</v>
      </c>
      <c r="D42" s="35" t="str">
        <f>VLOOKUP(C42,'Коды программ'!$A$2:$B$578,2,FALSE)</f>
        <v>Физическая культура</v>
      </c>
      <c r="E42" s="26" t="s">
        <v>13</v>
      </c>
      <c r="F42" s="28" t="s">
        <v>15</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34" t="str">
        <f t="shared" si="7"/>
        <v>проверка пройдена</v>
      </c>
    </row>
    <row r="43" spans="1:34" s="4" customFormat="1" ht="27" hidden="1" customHeight="1" x14ac:dyDescent="0.25">
      <c r="A43" s="35" t="s">
        <v>682</v>
      </c>
      <c r="B43" s="35" t="s">
        <v>636</v>
      </c>
      <c r="C43" s="35" t="s">
        <v>545</v>
      </c>
      <c r="D43" s="35" t="str">
        <f>VLOOKUP(C43,'Коды программ'!$A$2:$B$578,2,FALSE)</f>
        <v>Физическая культура</v>
      </c>
      <c r="E43" s="26" t="s">
        <v>14</v>
      </c>
      <c r="F43" s="28" t="s">
        <v>18</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34" t="str">
        <f t="shared" si="7"/>
        <v>проверка пройдена</v>
      </c>
    </row>
    <row r="44" spans="1:34" s="4" customFormat="1" ht="51.6" hidden="1" customHeight="1" x14ac:dyDescent="0.25">
      <c r="A44" s="35" t="s">
        <v>682</v>
      </c>
      <c r="B44" s="35" t="s">
        <v>636</v>
      </c>
      <c r="C44" s="35" t="s">
        <v>545</v>
      </c>
      <c r="D44" s="35" t="str">
        <f>VLOOKUP(C44,'[1]Коды программ'!$A$2:$B$578,2,FALSE)</f>
        <v>Физическая культура</v>
      </c>
      <c r="E44" s="6" t="s">
        <v>692</v>
      </c>
      <c r="F44" s="30" t="s">
        <v>1347</v>
      </c>
      <c r="G44" s="7">
        <f>G40+G42</f>
        <v>0</v>
      </c>
      <c r="H44" s="7">
        <f t="shared" ref="H44:AG44" si="8">H40+H42</f>
        <v>0</v>
      </c>
      <c r="I44" s="7">
        <f t="shared" si="8"/>
        <v>0</v>
      </c>
      <c r="J44" s="7">
        <f t="shared" si="8"/>
        <v>0</v>
      </c>
      <c r="K44" s="7">
        <f t="shared" si="8"/>
        <v>0</v>
      </c>
      <c r="L44" s="7">
        <f t="shared" si="8"/>
        <v>0</v>
      </c>
      <c r="M44" s="7">
        <f t="shared" si="8"/>
        <v>0</v>
      </c>
      <c r="N44" s="7">
        <f t="shared" si="8"/>
        <v>0</v>
      </c>
      <c r="O44" s="7">
        <f t="shared" si="8"/>
        <v>0</v>
      </c>
      <c r="P44" s="7">
        <f t="shared" si="8"/>
        <v>0</v>
      </c>
      <c r="Q44" s="7">
        <f t="shared" si="8"/>
        <v>0</v>
      </c>
      <c r="R44" s="7">
        <f t="shared" si="8"/>
        <v>0</v>
      </c>
      <c r="S44" s="7">
        <f t="shared" si="8"/>
        <v>0</v>
      </c>
      <c r="T44" s="7">
        <f t="shared" si="8"/>
        <v>0</v>
      </c>
      <c r="U44" s="7">
        <f t="shared" si="8"/>
        <v>0</v>
      </c>
      <c r="V44" s="7">
        <f t="shared" si="8"/>
        <v>0</v>
      </c>
      <c r="W44" s="7">
        <f t="shared" si="8"/>
        <v>0</v>
      </c>
      <c r="X44" s="7">
        <f t="shared" si="8"/>
        <v>0</v>
      </c>
      <c r="Y44" s="7">
        <f t="shared" si="8"/>
        <v>0</v>
      </c>
      <c r="Z44" s="7">
        <f t="shared" si="8"/>
        <v>0</v>
      </c>
      <c r="AA44" s="7">
        <f t="shared" si="8"/>
        <v>0</v>
      </c>
      <c r="AB44" s="7">
        <f t="shared" si="8"/>
        <v>0</v>
      </c>
      <c r="AC44" s="7">
        <f t="shared" si="8"/>
        <v>0</v>
      </c>
      <c r="AD44" s="7">
        <f t="shared" si="8"/>
        <v>0</v>
      </c>
      <c r="AE44" s="7">
        <f t="shared" si="8"/>
        <v>0</v>
      </c>
      <c r="AF44" s="7">
        <f t="shared" si="8"/>
        <v>0</v>
      </c>
      <c r="AG44" s="7">
        <f t="shared" si="8"/>
        <v>0</v>
      </c>
      <c r="AH44" s="34"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ht="87" hidden="1" customHeight="1" x14ac:dyDescent="0.3">
      <c r="A45" s="35" t="s">
        <v>682</v>
      </c>
      <c r="B45" s="35" t="s">
        <v>636</v>
      </c>
      <c r="C45" s="35" t="s">
        <v>545</v>
      </c>
      <c r="D45" s="35" t="str">
        <f>VLOOKUP(C45,'[1]Коды программ'!$A$2:$B$578,2,FALSE)</f>
        <v>Физическая культура</v>
      </c>
      <c r="E45" s="6" t="s">
        <v>693</v>
      </c>
      <c r="F45" s="30" t="s">
        <v>1343</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34" t="str">
        <f>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ht="31.5" hidden="1" x14ac:dyDescent="0.3">
      <c r="A46" s="35" t="s">
        <v>682</v>
      </c>
      <c r="B46" s="35" t="s">
        <v>636</v>
      </c>
      <c r="C46" s="35" t="s">
        <v>545</v>
      </c>
      <c r="D46" s="35" t="str">
        <f>VLOOKUP(C46,'[1]Коды программ'!$A$2:$B$578,2,FALSE)</f>
        <v>Физическая культура</v>
      </c>
      <c r="E46" s="6" t="s">
        <v>694</v>
      </c>
      <c r="F46" s="30" t="s">
        <v>1341</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34" t="str">
        <f t="shared" ref="AH46:AH48" si="9">IF(G46=H46+K46+L46+M46+N46+O46+P46+Q46+R46+S46+T46+U46+V46+W46+X46+Y46+Z46+AA46+AB46+AC46+AD46+AE46+AF46,"проверка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7" spans="1:34" ht="31.5" hidden="1" x14ac:dyDescent="0.3">
      <c r="A47" s="35" t="s">
        <v>682</v>
      </c>
      <c r="B47" s="35" t="s">
        <v>636</v>
      </c>
      <c r="C47" s="35" t="s">
        <v>545</v>
      </c>
      <c r="D47" s="35" t="str">
        <f>VLOOKUP(C47,'[1]Коды программ'!$A$2:$B$578,2,FALSE)</f>
        <v>Физическая культура</v>
      </c>
      <c r="E47" s="6" t="s">
        <v>695</v>
      </c>
      <c r="F47" s="30" t="s">
        <v>1342</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34" t="str">
        <f t="shared" si="9"/>
        <v>проверка пройдена</v>
      </c>
    </row>
    <row r="48" spans="1:34" ht="31.5" hidden="1" x14ac:dyDescent="0.3">
      <c r="A48" s="35" t="s">
        <v>682</v>
      </c>
      <c r="B48" s="35" t="s">
        <v>636</v>
      </c>
      <c r="C48" s="35" t="s">
        <v>545</v>
      </c>
      <c r="D48" s="35" t="str">
        <f>VLOOKUP(C48,'[1]Коды программ'!$A$2:$B$578,2,FALSE)</f>
        <v>Физическая культура</v>
      </c>
      <c r="E48" s="31" t="s">
        <v>696</v>
      </c>
      <c r="F48" s="32" t="s">
        <v>1349</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34" t="str">
        <f t="shared" si="9"/>
        <v>проверка пройдена</v>
      </c>
    </row>
    <row r="49" spans="1:34" ht="21.6" hidden="1" customHeight="1" x14ac:dyDescent="0.3">
      <c r="A49" s="35" t="s">
        <v>682</v>
      </c>
      <c r="B49" s="35" t="s">
        <v>636</v>
      </c>
      <c r="C49" s="35" t="s">
        <v>545</v>
      </c>
      <c r="D49" s="35" t="str">
        <f>VLOOKUP(C49,'[1]Коды программ'!$A$2:$B$578,2,FALSE)</f>
        <v>Физическая культура</v>
      </c>
      <c r="E49" s="31" t="s">
        <v>697</v>
      </c>
      <c r="F49" s="32" t="s">
        <v>1350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34"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ht="47.25" hidden="1" x14ac:dyDescent="0.3">
      <c r="A50" s="35" t="s">
        <v>682</v>
      </c>
      <c r="B50" s="35" t="s">
        <v>636</v>
      </c>
      <c r="C50" s="35" t="s">
        <v>545</v>
      </c>
      <c r="D50" s="35" t="str">
        <f>VLOOKUP(C50,'[1]Коды программ'!$A$2:$B$578,2,FALSE)</f>
        <v>Физическая культура</v>
      </c>
      <c r="E50" s="31" t="s">
        <v>698</v>
      </c>
      <c r="F50" s="32" t="s">
        <v>1351</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34" t="str">
        <f t="shared" ref="AH50:AH53" si="10">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ht="31.5" hidden="1" x14ac:dyDescent="0.3">
      <c r="A51" s="35" t="s">
        <v>682</v>
      </c>
      <c r="B51" s="35" t="s">
        <v>636</v>
      </c>
      <c r="C51" s="35" t="s">
        <v>545</v>
      </c>
      <c r="D51" s="35" t="str">
        <f>VLOOKUP(C51,'[1]Коды программ'!$A$2:$B$578,2,FALSE)</f>
        <v>Физическая культура</v>
      </c>
      <c r="E51" s="31" t="s">
        <v>699</v>
      </c>
      <c r="F51" s="32" t="s">
        <v>1352</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34" t="str">
        <f t="shared" si="10"/>
        <v>проверка пройдена</v>
      </c>
    </row>
    <row r="52" spans="1:34" ht="63" hidden="1" x14ac:dyDescent="0.3">
      <c r="A52" s="35" t="s">
        <v>682</v>
      </c>
      <c r="B52" s="35" t="s">
        <v>636</v>
      </c>
      <c r="C52" s="35" t="s">
        <v>545</v>
      </c>
      <c r="D52" s="35" t="str">
        <f>VLOOKUP(C52,'[1]Коды программ'!$A$2:$B$578,2,FALSE)</f>
        <v>Физическая культура</v>
      </c>
      <c r="E52" s="6" t="s">
        <v>700</v>
      </c>
      <c r="F52" s="33" t="s">
        <v>1344</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34" t="str">
        <f t="shared" si="10"/>
        <v>проверка пройдена</v>
      </c>
    </row>
    <row r="53" spans="1:34" ht="78.75" hidden="1" x14ac:dyDescent="0.3">
      <c r="A53" s="35" t="s">
        <v>682</v>
      </c>
      <c r="B53" s="35" t="s">
        <v>636</v>
      </c>
      <c r="C53" s="35" t="s">
        <v>545</v>
      </c>
      <c r="D53" s="35" t="str">
        <f>VLOOKUP(C53,'[1]Коды программ'!$A$2:$B$578,2,FALSE)</f>
        <v>Физическая культура</v>
      </c>
      <c r="E53" s="6" t="s">
        <v>701</v>
      </c>
      <c r="F53" s="33" t="s">
        <v>1345</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34" t="str">
        <f t="shared" si="10"/>
        <v>проверка пройдена</v>
      </c>
    </row>
    <row r="54" spans="1:34" s="4" customFormat="1" ht="35.25" hidden="1" customHeight="1" x14ac:dyDescent="0.25">
      <c r="A54" s="35" t="s">
        <v>682</v>
      </c>
      <c r="B54" s="35" t="s">
        <v>636</v>
      </c>
      <c r="C54" s="35" t="s">
        <v>529</v>
      </c>
      <c r="D54" s="35" t="str">
        <f>VLOOKUP(C54,'Коды программ'!$A$2:$B$578,2,FALSE)</f>
        <v>Туризм</v>
      </c>
      <c r="E54" s="26" t="s">
        <v>10</v>
      </c>
      <c r="F54" s="27" t="s">
        <v>721</v>
      </c>
      <c r="G54" s="7">
        <v>20</v>
      </c>
      <c r="H54" s="7">
        <v>17</v>
      </c>
      <c r="I54" s="7">
        <v>13</v>
      </c>
      <c r="J54" s="7">
        <v>0</v>
      </c>
      <c r="K54" s="7">
        <v>0</v>
      </c>
      <c r="L54" s="7">
        <v>0</v>
      </c>
      <c r="M54" s="7">
        <v>2</v>
      </c>
      <c r="N54" s="7">
        <v>0</v>
      </c>
      <c r="O54" s="7">
        <v>0</v>
      </c>
      <c r="P54" s="7">
        <v>0</v>
      </c>
      <c r="Q54" s="7">
        <v>0</v>
      </c>
      <c r="R54" s="7">
        <v>0</v>
      </c>
      <c r="S54" s="7">
        <v>0</v>
      </c>
      <c r="T54" s="7">
        <v>0</v>
      </c>
      <c r="U54" s="7">
        <v>0</v>
      </c>
      <c r="V54" s="7">
        <v>0</v>
      </c>
      <c r="W54" s="7">
        <v>0</v>
      </c>
      <c r="X54" s="7">
        <v>0</v>
      </c>
      <c r="Y54" s="7">
        <v>0</v>
      </c>
      <c r="Z54" s="7">
        <v>0</v>
      </c>
      <c r="AA54" s="7">
        <v>1</v>
      </c>
      <c r="AB54" s="7">
        <v>0</v>
      </c>
      <c r="AC54" s="7">
        <v>0</v>
      </c>
      <c r="AD54" s="7">
        <v>0</v>
      </c>
      <c r="AE54" s="7">
        <v>0</v>
      </c>
      <c r="AF54" s="7">
        <v>0</v>
      </c>
      <c r="AG54" s="7">
        <v>0</v>
      </c>
      <c r="AH54" s="34"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4" customFormat="1" ht="35.25" hidden="1" customHeight="1" x14ac:dyDescent="0.25">
      <c r="A55" s="35" t="s">
        <v>682</v>
      </c>
      <c r="B55" s="35" t="s">
        <v>636</v>
      </c>
      <c r="C55" s="35" t="s">
        <v>529</v>
      </c>
      <c r="D55" s="35" t="str">
        <f>VLOOKUP(C55,'Коды программ'!$A$2:$B$578,2,FALSE)</f>
        <v>Туризм</v>
      </c>
      <c r="E55" s="26" t="s">
        <v>11</v>
      </c>
      <c r="F55" s="28" t="s">
        <v>722</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34" t="str">
        <f t="shared" ref="AH55:AH58" si="11">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4" s="4" customFormat="1" ht="35.25" hidden="1" customHeight="1" x14ac:dyDescent="0.25">
      <c r="A56" s="35" t="s">
        <v>682</v>
      </c>
      <c r="B56" s="35" t="s">
        <v>636</v>
      </c>
      <c r="C56" s="35" t="s">
        <v>529</v>
      </c>
      <c r="D56" s="35" t="str">
        <f>VLOOKUP(C56,'Коды программ'!$A$2:$B$578,2,FALSE)</f>
        <v>Туризм</v>
      </c>
      <c r="E56" s="26" t="s">
        <v>12</v>
      </c>
      <c r="F56" s="28" t="s">
        <v>723</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34" t="str">
        <f t="shared" si="11"/>
        <v>проверка пройдена</v>
      </c>
    </row>
    <row r="57" spans="1:34" s="4" customFormat="1" ht="36.75" hidden="1" customHeight="1" x14ac:dyDescent="0.25">
      <c r="A57" s="35" t="s">
        <v>682</v>
      </c>
      <c r="B57" s="35" t="s">
        <v>636</v>
      </c>
      <c r="C57" s="35" t="s">
        <v>529</v>
      </c>
      <c r="D57" s="35" t="str">
        <f>VLOOKUP(C57,'Коды программ'!$A$2:$B$578,2,FALSE)</f>
        <v>Туризм</v>
      </c>
      <c r="E57" s="26" t="s">
        <v>13</v>
      </c>
      <c r="F57" s="28" t="s">
        <v>15</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34" t="str">
        <f t="shared" si="11"/>
        <v>проверка пройдена</v>
      </c>
    </row>
    <row r="58" spans="1:34" s="4" customFormat="1" ht="27" hidden="1" customHeight="1" x14ac:dyDescent="0.25">
      <c r="A58" s="35" t="s">
        <v>682</v>
      </c>
      <c r="B58" s="35" t="s">
        <v>636</v>
      </c>
      <c r="C58" s="35" t="s">
        <v>529</v>
      </c>
      <c r="D58" s="35" t="str">
        <f>VLOOKUP(C58,'Коды программ'!$A$2:$B$578,2,FALSE)</f>
        <v>Туризм</v>
      </c>
      <c r="E58" s="26" t="s">
        <v>14</v>
      </c>
      <c r="F58" s="28" t="s">
        <v>18</v>
      </c>
      <c r="G58" s="7">
        <v>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34" t="str">
        <f t="shared" si="11"/>
        <v>проверка пройдена</v>
      </c>
    </row>
    <row r="59" spans="1:34" s="4" customFormat="1" ht="51.6" hidden="1" customHeight="1" x14ac:dyDescent="0.25">
      <c r="A59" s="35" t="s">
        <v>682</v>
      </c>
      <c r="B59" s="35" t="s">
        <v>636</v>
      </c>
      <c r="C59" s="35" t="s">
        <v>529</v>
      </c>
      <c r="D59" s="35" t="str">
        <f>VLOOKUP(C59,'[1]Коды программ'!$A$2:$B$578,2,FALSE)</f>
        <v>Туризм</v>
      </c>
      <c r="E59" s="6" t="s">
        <v>692</v>
      </c>
      <c r="F59" s="30" t="s">
        <v>1347</v>
      </c>
      <c r="G59" s="7">
        <f>G55+G57</f>
        <v>0</v>
      </c>
      <c r="H59" s="7">
        <f t="shared" ref="H59:AG59" si="12">H55+H57</f>
        <v>0</v>
      </c>
      <c r="I59" s="7">
        <f t="shared" si="12"/>
        <v>0</v>
      </c>
      <c r="J59" s="7">
        <f t="shared" si="12"/>
        <v>0</v>
      </c>
      <c r="K59" s="7">
        <f t="shared" si="12"/>
        <v>0</v>
      </c>
      <c r="L59" s="7">
        <f t="shared" si="12"/>
        <v>0</v>
      </c>
      <c r="M59" s="7">
        <f t="shared" si="12"/>
        <v>0</v>
      </c>
      <c r="N59" s="7">
        <f t="shared" si="12"/>
        <v>0</v>
      </c>
      <c r="O59" s="7">
        <f t="shared" si="12"/>
        <v>0</v>
      </c>
      <c r="P59" s="7">
        <f t="shared" si="12"/>
        <v>0</v>
      </c>
      <c r="Q59" s="7">
        <f t="shared" si="12"/>
        <v>0</v>
      </c>
      <c r="R59" s="7">
        <f t="shared" si="12"/>
        <v>0</v>
      </c>
      <c r="S59" s="7">
        <f t="shared" si="12"/>
        <v>0</v>
      </c>
      <c r="T59" s="7">
        <f t="shared" si="12"/>
        <v>0</v>
      </c>
      <c r="U59" s="7">
        <f t="shared" si="12"/>
        <v>0</v>
      </c>
      <c r="V59" s="7">
        <f t="shared" si="12"/>
        <v>0</v>
      </c>
      <c r="W59" s="7">
        <f t="shared" si="12"/>
        <v>0</v>
      </c>
      <c r="X59" s="7">
        <f t="shared" si="12"/>
        <v>0</v>
      </c>
      <c r="Y59" s="7">
        <f t="shared" si="12"/>
        <v>0</v>
      </c>
      <c r="Z59" s="7">
        <f t="shared" si="12"/>
        <v>0</v>
      </c>
      <c r="AA59" s="7">
        <f t="shared" si="12"/>
        <v>0</v>
      </c>
      <c r="AB59" s="7">
        <f t="shared" si="12"/>
        <v>0</v>
      </c>
      <c r="AC59" s="7">
        <f t="shared" si="12"/>
        <v>0</v>
      </c>
      <c r="AD59" s="7">
        <f t="shared" si="12"/>
        <v>0</v>
      </c>
      <c r="AE59" s="7">
        <f t="shared" si="12"/>
        <v>0</v>
      </c>
      <c r="AF59" s="7">
        <f t="shared" si="12"/>
        <v>0</v>
      </c>
      <c r="AG59" s="7">
        <f t="shared" si="12"/>
        <v>0</v>
      </c>
      <c r="AH59" s="34"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ht="87" hidden="1" customHeight="1" x14ac:dyDescent="0.3">
      <c r="A60" s="35" t="s">
        <v>682</v>
      </c>
      <c r="B60" s="35" t="s">
        <v>636</v>
      </c>
      <c r="C60" s="35" t="s">
        <v>529</v>
      </c>
      <c r="D60" s="35" t="str">
        <f>VLOOKUP(C60,'[1]Коды программ'!$A$2:$B$578,2,FALSE)</f>
        <v>Туризм</v>
      </c>
      <c r="E60" s="6" t="s">
        <v>693</v>
      </c>
      <c r="F60" s="30" t="s">
        <v>1343</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34" t="str">
        <f>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ht="31.5" hidden="1" x14ac:dyDescent="0.3">
      <c r="A61" s="35" t="s">
        <v>682</v>
      </c>
      <c r="B61" s="35" t="s">
        <v>636</v>
      </c>
      <c r="C61" s="35" t="s">
        <v>529</v>
      </c>
      <c r="D61" s="35" t="str">
        <f>VLOOKUP(C61,'[1]Коды программ'!$A$2:$B$578,2,FALSE)</f>
        <v>Туризм</v>
      </c>
      <c r="E61" s="6" t="s">
        <v>694</v>
      </c>
      <c r="F61" s="30" t="s">
        <v>1341</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34" t="str">
        <f t="shared" ref="AH61:AH63" si="13">IF(G61=H61+K61+L61+M61+N61+O61+P61+Q61+R61+S61+T61+U61+V61+W61+X61+Y61+Z61+AA61+AB61+AC61+AD61+AE61+AF61,"проверка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2" spans="1:34" ht="31.5" hidden="1" x14ac:dyDescent="0.3">
      <c r="A62" s="35" t="s">
        <v>682</v>
      </c>
      <c r="B62" s="35" t="s">
        <v>636</v>
      </c>
      <c r="C62" s="35" t="s">
        <v>529</v>
      </c>
      <c r="D62" s="35" t="str">
        <f>VLOOKUP(C62,'[1]Коды программ'!$A$2:$B$578,2,FALSE)</f>
        <v>Туризм</v>
      </c>
      <c r="E62" s="6" t="s">
        <v>695</v>
      </c>
      <c r="F62" s="30" t="s">
        <v>1342</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34" t="str">
        <f t="shared" si="13"/>
        <v>проверка пройдена</v>
      </c>
    </row>
    <row r="63" spans="1:34" ht="31.5" hidden="1" x14ac:dyDescent="0.3">
      <c r="A63" s="35" t="s">
        <v>682</v>
      </c>
      <c r="B63" s="35" t="s">
        <v>636</v>
      </c>
      <c r="C63" s="35" t="s">
        <v>529</v>
      </c>
      <c r="D63" s="35" t="str">
        <f>VLOOKUP(C63,'[1]Коды программ'!$A$2:$B$578,2,FALSE)</f>
        <v>Туризм</v>
      </c>
      <c r="E63" s="31" t="s">
        <v>696</v>
      </c>
      <c r="F63" s="32" t="s">
        <v>1349</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34" t="str">
        <f t="shared" si="13"/>
        <v>проверка пройдена</v>
      </c>
    </row>
    <row r="64" spans="1:34" ht="21.6" hidden="1" customHeight="1" x14ac:dyDescent="0.3">
      <c r="A64" s="35" t="s">
        <v>682</v>
      </c>
      <c r="B64" s="35" t="s">
        <v>636</v>
      </c>
      <c r="C64" s="35" t="s">
        <v>529</v>
      </c>
      <c r="D64" s="35" t="str">
        <f>VLOOKUP(C64,'[1]Коды программ'!$A$2:$B$578,2,FALSE)</f>
        <v>Туризм</v>
      </c>
      <c r="E64" s="31" t="s">
        <v>697</v>
      </c>
      <c r="F64" s="32" t="s">
        <v>1350</v>
      </c>
      <c r="G64" s="7">
        <v>0</v>
      </c>
      <c r="H64" s="7">
        <v>0</v>
      </c>
      <c r="I64" s="7">
        <v>0</v>
      </c>
      <c r="J64" s="7">
        <v>0</v>
      </c>
      <c r="K64" s="7">
        <v>0</v>
      </c>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34"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ht="47.25" hidden="1" x14ac:dyDescent="0.3">
      <c r="A65" s="35" t="s">
        <v>682</v>
      </c>
      <c r="B65" s="35" t="s">
        <v>636</v>
      </c>
      <c r="C65" s="35" t="s">
        <v>529</v>
      </c>
      <c r="D65" s="35" t="str">
        <f>VLOOKUP(C65,'[1]Коды программ'!$A$2:$B$578,2,FALSE)</f>
        <v>Туризм</v>
      </c>
      <c r="E65" s="31" t="s">
        <v>698</v>
      </c>
      <c r="F65" s="32" t="s">
        <v>1351</v>
      </c>
      <c r="G65" s="7">
        <v>0</v>
      </c>
      <c r="H65" s="7">
        <v>0</v>
      </c>
      <c r="I65" s="7">
        <v>0</v>
      </c>
      <c r="J65" s="7">
        <v>0</v>
      </c>
      <c r="K65" s="7">
        <v>0</v>
      </c>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34" t="str">
        <f t="shared" ref="AH65:AH67" si="14">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4" ht="31.5" hidden="1" x14ac:dyDescent="0.3">
      <c r="A66" s="35" t="s">
        <v>682</v>
      </c>
      <c r="B66" s="35" t="s">
        <v>636</v>
      </c>
      <c r="C66" s="35" t="s">
        <v>529</v>
      </c>
      <c r="D66" s="35" t="str">
        <f>VLOOKUP(C66,'[1]Коды программ'!$A$2:$B$578,2,FALSE)</f>
        <v>Туризм</v>
      </c>
      <c r="E66" s="31" t="s">
        <v>699</v>
      </c>
      <c r="F66" s="32" t="s">
        <v>1352</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34" t="str">
        <f t="shared" si="14"/>
        <v>проверка пройдена</v>
      </c>
    </row>
    <row r="67" spans="1:34" ht="33" hidden="1" customHeight="1" x14ac:dyDescent="0.3">
      <c r="A67" s="35" t="s">
        <v>682</v>
      </c>
      <c r="B67" s="35" t="s">
        <v>636</v>
      </c>
      <c r="C67" s="35" t="s">
        <v>529</v>
      </c>
      <c r="D67" s="35" t="str">
        <f>VLOOKUP(C67,'[1]Коды программ'!$A$2:$B$578,2,FALSE)</f>
        <v>Туризм</v>
      </c>
      <c r="E67" s="6" t="s">
        <v>700</v>
      </c>
      <c r="F67" s="33" t="s">
        <v>1344</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34" t="str">
        <f t="shared" si="14"/>
        <v>проверка пройдена</v>
      </c>
    </row>
    <row r="68" spans="1:34" ht="37.9" hidden="1" customHeight="1" x14ac:dyDescent="0.3">
      <c r="A68" s="35" t="s">
        <v>682</v>
      </c>
      <c r="B68" s="35" t="s">
        <v>636</v>
      </c>
      <c r="C68" s="35" t="s">
        <v>529</v>
      </c>
      <c r="D68" s="35" t="str">
        <f>VLOOKUP(C68,'[1]Коды программ'!$A$2:$B$578,2,FALSE)</f>
        <v>Туризм</v>
      </c>
      <c r="E68" s="6" t="s">
        <v>701</v>
      </c>
      <c r="F68" s="33" t="s">
        <v>1345</v>
      </c>
      <c r="G68" s="7">
        <v>0</v>
      </c>
      <c r="H68" s="7">
        <v>0</v>
      </c>
      <c r="I68" s="7">
        <v>0</v>
      </c>
      <c r="J68" s="7">
        <v>0</v>
      </c>
      <c r="K68" s="7">
        <v>0</v>
      </c>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34" t="str">
        <f t="shared" ref="AH68" si="15">IF(G68=H68+K68+L68+M68+N68+O68+P68+Q68+R68+S68+T68+U68+V68+W68+X68+Y68+Z68+AA68+AB68+AC68+AD68+AE68+AF68,"проверка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9" spans="1:34" s="4" customFormat="1" ht="35.25" hidden="1" customHeight="1" x14ac:dyDescent="0.25">
      <c r="A69" s="35" t="s">
        <v>682</v>
      </c>
      <c r="B69" s="35" t="s">
        <v>636</v>
      </c>
      <c r="C69" s="35" t="s">
        <v>544</v>
      </c>
      <c r="D69" s="35" t="str">
        <f>VLOOKUP(C69,'Коды программ'!$A$2:$B$578,2,FALSE)</f>
        <v>Документационное обеспечение управления и архивоведение</v>
      </c>
      <c r="E69" s="26" t="s">
        <v>10</v>
      </c>
      <c r="F69" s="27" t="s">
        <v>721</v>
      </c>
      <c r="G69" s="7">
        <v>20</v>
      </c>
      <c r="H69" s="7">
        <v>20</v>
      </c>
      <c r="I69" s="7">
        <v>17</v>
      </c>
      <c r="J69" s="7">
        <v>0</v>
      </c>
      <c r="K69" s="7">
        <v>0</v>
      </c>
      <c r="L69" s="7">
        <v>0</v>
      </c>
      <c r="M69" s="7">
        <v>0</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34" t="str">
        <f>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4" customFormat="1" ht="35.25" hidden="1" customHeight="1" x14ac:dyDescent="0.25">
      <c r="A70" s="35" t="s">
        <v>682</v>
      </c>
      <c r="B70" s="35" t="s">
        <v>636</v>
      </c>
      <c r="C70" s="35" t="s">
        <v>544</v>
      </c>
      <c r="D70" s="35" t="str">
        <f>VLOOKUP(C70,'Коды программ'!$A$2:$B$578,2,FALSE)</f>
        <v>Документационное обеспечение управления и архивоведение</v>
      </c>
      <c r="E70" s="26" t="s">
        <v>11</v>
      </c>
      <c r="F70" s="28" t="s">
        <v>722</v>
      </c>
      <c r="G70" s="7">
        <v>0</v>
      </c>
      <c r="H70" s="7">
        <v>0</v>
      </c>
      <c r="I70" s="7">
        <v>0</v>
      </c>
      <c r="J70" s="7">
        <v>0</v>
      </c>
      <c r="K70" s="7">
        <v>0</v>
      </c>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34" t="str">
        <f t="shared" ref="AH70:AH73" si="16">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4" s="4" customFormat="1" ht="35.25" hidden="1" customHeight="1" x14ac:dyDescent="0.25">
      <c r="A71" s="35" t="s">
        <v>682</v>
      </c>
      <c r="B71" s="35" t="s">
        <v>636</v>
      </c>
      <c r="C71" s="35" t="s">
        <v>544</v>
      </c>
      <c r="D71" s="35" t="str">
        <f>VLOOKUP(C71,'Коды программ'!$A$2:$B$578,2,FALSE)</f>
        <v>Документационное обеспечение управления и архивоведение</v>
      </c>
      <c r="E71" s="26" t="s">
        <v>12</v>
      </c>
      <c r="F71" s="28" t="s">
        <v>723</v>
      </c>
      <c r="G71" s="7">
        <v>0</v>
      </c>
      <c r="H71" s="7">
        <v>0</v>
      </c>
      <c r="I71" s="7">
        <v>0</v>
      </c>
      <c r="J71" s="7">
        <v>0</v>
      </c>
      <c r="K71" s="7">
        <v>0</v>
      </c>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34" t="str">
        <f t="shared" si="16"/>
        <v>проверка пройдена</v>
      </c>
    </row>
    <row r="72" spans="1:34" s="4" customFormat="1" ht="36.75" hidden="1" customHeight="1" x14ac:dyDescent="0.25">
      <c r="A72" s="35" t="s">
        <v>682</v>
      </c>
      <c r="B72" s="35" t="s">
        <v>636</v>
      </c>
      <c r="C72" s="35" t="s">
        <v>544</v>
      </c>
      <c r="D72" s="35" t="str">
        <f>VLOOKUP(C72,'Коды программ'!$A$2:$B$578,2,FALSE)</f>
        <v>Документационное обеспечение управления и архивоведение</v>
      </c>
      <c r="E72" s="26" t="s">
        <v>13</v>
      </c>
      <c r="F72" s="28" t="s">
        <v>15</v>
      </c>
      <c r="G72" s="7">
        <v>1</v>
      </c>
      <c r="H72" s="7">
        <v>1</v>
      </c>
      <c r="I72" s="7">
        <v>0</v>
      </c>
      <c r="J72" s="7">
        <v>0</v>
      </c>
      <c r="K72" s="7">
        <v>0</v>
      </c>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0</v>
      </c>
      <c r="AD72" s="7">
        <v>0</v>
      </c>
      <c r="AE72" s="7">
        <v>0</v>
      </c>
      <c r="AF72" s="7">
        <v>0</v>
      </c>
      <c r="AG72" s="7">
        <v>0</v>
      </c>
      <c r="AH72" s="34" t="str">
        <f t="shared" si="16"/>
        <v>проверка пройдена</v>
      </c>
    </row>
    <row r="73" spans="1:34" s="4" customFormat="1" ht="27" hidden="1" customHeight="1" x14ac:dyDescent="0.25">
      <c r="A73" s="35" t="s">
        <v>682</v>
      </c>
      <c r="B73" s="35" t="s">
        <v>636</v>
      </c>
      <c r="C73" s="35" t="s">
        <v>544</v>
      </c>
      <c r="D73" s="35" t="str">
        <f>VLOOKUP(C73,'Коды программ'!$A$2:$B$578,2,FALSE)</f>
        <v>Документационное обеспечение управления и архивоведение</v>
      </c>
      <c r="E73" s="26" t="s">
        <v>14</v>
      </c>
      <c r="F73" s="28" t="s">
        <v>18</v>
      </c>
      <c r="G73" s="7">
        <v>0</v>
      </c>
      <c r="H73" s="7">
        <v>0</v>
      </c>
      <c r="I73" s="7">
        <v>0</v>
      </c>
      <c r="J73" s="7">
        <v>0</v>
      </c>
      <c r="K73" s="7">
        <v>0</v>
      </c>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34" t="str">
        <f t="shared" si="16"/>
        <v>проверка пройдена</v>
      </c>
    </row>
    <row r="74" spans="1:34" s="4" customFormat="1" ht="51.6" hidden="1" customHeight="1" x14ac:dyDescent="0.25">
      <c r="A74" s="35" t="s">
        <v>682</v>
      </c>
      <c r="B74" s="35" t="s">
        <v>636</v>
      </c>
      <c r="C74" s="35" t="s">
        <v>544</v>
      </c>
      <c r="D74" s="35" t="str">
        <f>VLOOKUP(C74,'[1]Коды программ'!$A$2:$B$578,2,FALSE)</f>
        <v>Документационное обеспечение управления и архивоведение</v>
      </c>
      <c r="E74" s="6" t="s">
        <v>692</v>
      </c>
      <c r="F74" s="30" t="s">
        <v>1347</v>
      </c>
      <c r="G74" s="7">
        <f>G70+G72</f>
        <v>1</v>
      </c>
      <c r="H74" s="7">
        <f t="shared" ref="H74:AG74" si="17">H70+H72</f>
        <v>1</v>
      </c>
      <c r="I74" s="7">
        <f t="shared" si="17"/>
        <v>0</v>
      </c>
      <c r="J74" s="7">
        <f t="shared" si="17"/>
        <v>0</v>
      </c>
      <c r="K74" s="7">
        <f t="shared" si="17"/>
        <v>0</v>
      </c>
      <c r="L74" s="7">
        <f t="shared" si="17"/>
        <v>0</v>
      </c>
      <c r="M74" s="7">
        <f t="shared" si="17"/>
        <v>0</v>
      </c>
      <c r="N74" s="7">
        <f t="shared" si="17"/>
        <v>0</v>
      </c>
      <c r="O74" s="7">
        <f t="shared" si="17"/>
        <v>0</v>
      </c>
      <c r="P74" s="7">
        <f t="shared" si="17"/>
        <v>0</v>
      </c>
      <c r="Q74" s="7">
        <f t="shared" si="17"/>
        <v>0</v>
      </c>
      <c r="R74" s="7">
        <f t="shared" si="17"/>
        <v>0</v>
      </c>
      <c r="S74" s="7">
        <f t="shared" si="17"/>
        <v>0</v>
      </c>
      <c r="T74" s="7">
        <f t="shared" si="17"/>
        <v>0</v>
      </c>
      <c r="U74" s="7">
        <f t="shared" si="17"/>
        <v>0</v>
      </c>
      <c r="V74" s="7">
        <f t="shared" si="17"/>
        <v>0</v>
      </c>
      <c r="W74" s="7">
        <f t="shared" si="17"/>
        <v>0</v>
      </c>
      <c r="X74" s="7">
        <f t="shared" si="17"/>
        <v>0</v>
      </c>
      <c r="Y74" s="7">
        <f t="shared" si="17"/>
        <v>0</v>
      </c>
      <c r="Z74" s="7">
        <f t="shared" si="17"/>
        <v>0</v>
      </c>
      <c r="AA74" s="7">
        <f t="shared" si="17"/>
        <v>0</v>
      </c>
      <c r="AB74" s="7">
        <f t="shared" si="17"/>
        <v>0</v>
      </c>
      <c r="AC74" s="7">
        <f t="shared" si="17"/>
        <v>0</v>
      </c>
      <c r="AD74" s="7">
        <f t="shared" si="17"/>
        <v>0</v>
      </c>
      <c r="AE74" s="7">
        <f t="shared" si="17"/>
        <v>0</v>
      </c>
      <c r="AF74" s="7">
        <f t="shared" si="17"/>
        <v>0</v>
      </c>
      <c r="AG74" s="7">
        <f t="shared" si="17"/>
        <v>0</v>
      </c>
      <c r="AH74" s="34" t="str">
        <f>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ht="87" hidden="1" customHeight="1" x14ac:dyDescent="0.3">
      <c r="A75" s="35" t="s">
        <v>682</v>
      </c>
      <c r="B75" s="35" t="s">
        <v>636</v>
      </c>
      <c r="C75" s="35" t="s">
        <v>544</v>
      </c>
      <c r="D75" s="35" t="str">
        <f>VLOOKUP(C75,'[1]Коды программ'!$A$2:$B$578,2,FALSE)</f>
        <v>Документационное обеспечение управления и архивоведение</v>
      </c>
      <c r="E75" s="6" t="s">
        <v>693</v>
      </c>
      <c r="F75" s="30" t="s">
        <v>1343</v>
      </c>
      <c r="G75" s="7">
        <v>0</v>
      </c>
      <c r="H75" s="7">
        <v>0</v>
      </c>
      <c r="I75" s="7">
        <v>0</v>
      </c>
      <c r="J75" s="7">
        <v>0</v>
      </c>
      <c r="K75" s="7">
        <v>0</v>
      </c>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34" t="str">
        <f>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pans="1:34" ht="47.25" hidden="1" x14ac:dyDescent="0.3">
      <c r="A76" s="35" t="s">
        <v>682</v>
      </c>
      <c r="B76" s="35" t="s">
        <v>636</v>
      </c>
      <c r="C76" s="35" t="s">
        <v>544</v>
      </c>
      <c r="D76" s="35" t="str">
        <f>VLOOKUP(C76,'[1]Коды программ'!$A$2:$B$578,2,FALSE)</f>
        <v>Документационное обеспечение управления и архивоведение</v>
      </c>
      <c r="E76" s="6" t="s">
        <v>694</v>
      </c>
      <c r="F76" s="30" t="s">
        <v>1341</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34" t="str">
        <f t="shared" ref="AH76:AH78" si="18">IF(G76=H76+K76+L76+M76+N76+O76+P76+Q76+R76+S76+T76+U76+V76+W76+X76+Y76+Z76+AA76+AB76+AC76+AD76+AE76+AF76,"проверка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7" spans="1:34" ht="47.25" hidden="1" x14ac:dyDescent="0.3">
      <c r="A77" s="35" t="s">
        <v>682</v>
      </c>
      <c r="B77" s="35" t="s">
        <v>636</v>
      </c>
      <c r="C77" s="35" t="s">
        <v>544</v>
      </c>
      <c r="D77" s="35" t="str">
        <f>VLOOKUP(C77,'[1]Коды программ'!$A$2:$B$578,2,FALSE)</f>
        <v>Документационное обеспечение управления и архивоведение</v>
      </c>
      <c r="E77" s="6" t="s">
        <v>695</v>
      </c>
      <c r="F77" s="30" t="s">
        <v>1342</v>
      </c>
      <c r="G77" s="7">
        <v>0</v>
      </c>
      <c r="H77" s="7">
        <v>0</v>
      </c>
      <c r="I77" s="7">
        <v>0</v>
      </c>
      <c r="J77" s="7">
        <v>0</v>
      </c>
      <c r="K77" s="7">
        <v>0</v>
      </c>
      <c r="L77" s="7">
        <v>0</v>
      </c>
      <c r="M77" s="7">
        <v>0</v>
      </c>
      <c r="N77" s="7">
        <v>0</v>
      </c>
      <c r="O77" s="7">
        <v>0</v>
      </c>
      <c r="P77" s="7">
        <v>0</v>
      </c>
      <c r="Q77" s="7">
        <v>0</v>
      </c>
      <c r="R77" s="7">
        <v>0</v>
      </c>
      <c r="S77" s="7">
        <v>0</v>
      </c>
      <c r="T77" s="7">
        <v>0</v>
      </c>
      <c r="U77" s="7">
        <v>0</v>
      </c>
      <c r="V77" s="7">
        <v>0</v>
      </c>
      <c r="W77" s="7">
        <v>0</v>
      </c>
      <c r="X77" s="7">
        <v>0</v>
      </c>
      <c r="Y77" s="7">
        <v>0</v>
      </c>
      <c r="Z77" s="7">
        <v>0</v>
      </c>
      <c r="AA77" s="7">
        <v>0</v>
      </c>
      <c r="AB77" s="7">
        <v>0</v>
      </c>
      <c r="AC77" s="7">
        <v>0</v>
      </c>
      <c r="AD77" s="7">
        <v>0</v>
      </c>
      <c r="AE77" s="7">
        <v>0</v>
      </c>
      <c r="AF77" s="7">
        <v>0</v>
      </c>
      <c r="AG77" s="7">
        <v>0</v>
      </c>
      <c r="AH77" s="34" t="str">
        <f t="shared" si="18"/>
        <v>проверка пройдена</v>
      </c>
    </row>
    <row r="78" spans="1:34" ht="47.25" hidden="1" x14ac:dyDescent="0.3">
      <c r="A78" s="35" t="s">
        <v>682</v>
      </c>
      <c r="B78" s="35" t="s">
        <v>636</v>
      </c>
      <c r="C78" s="35" t="s">
        <v>544</v>
      </c>
      <c r="D78" s="35" t="str">
        <f>VLOOKUP(C78,'[1]Коды программ'!$A$2:$B$578,2,FALSE)</f>
        <v>Документационное обеспечение управления и архивоведение</v>
      </c>
      <c r="E78" s="31" t="s">
        <v>696</v>
      </c>
      <c r="F78" s="32" t="s">
        <v>1349</v>
      </c>
      <c r="G78" s="7">
        <v>0</v>
      </c>
      <c r="H78" s="7">
        <v>0</v>
      </c>
      <c r="I78" s="7">
        <v>0</v>
      </c>
      <c r="J78" s="7">
        <v>0</v>
      </c>
      <c r="K78" s="7">
        <v>0</v>
      </c>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34" t="str">
        <f t="shared" si="18"/>
        <v>проверка пройдена</v>
      </c>
    </row>
    <row r="79" spans="1:34" ht="21.6" hidden="1" customHeight="1" x14ac:dyDescent="0.3">
      <c r="A79" s="35" t="s">
        <v>682</v>
      </c>
      <c r="B79" s="35" t="s">
        <v>636</v>
      </c>
      <c r="C79" s="35" t="s">
        <v>544</v>
      </c>
      <c r="D79" s="35" t="str">
        <f>VLOOKUP(C79,'[1]Коды программ'!$A$2:$B$578,2,FALSE)</f>
        <v>Документационное обеспечение управления и архивоведение</v>
      </c>
      <c r="E79" s="31" t="s">
        <v>697</v>
      </c>
      <c r="F79" s="32" t="s">
        <v>1350</v>
      </c>
      <c r="G79" s="7">
        <v>0</v>
      </c>
      <c r="H79" s="7">
        <v>0</v>
      </c>
      <c r="I79" s="7">
        <v>0</v>
      </c>
      <c r="J79" s="7">
        <v>0</v>
      </c>
      <c r="K79" s="7">
        <v>0</v>
      </c>
      <c r="L79" s="7">
        <v>0</v>
      </c>
      <c r="M79" s="7">
        <v>0</v>
      </c>
      <c r="N79" s="7">
        <v>0</v>
      </c>
      <c r="O79" s="7">
        <v>0</v>
      </c>
      <c r="P79" s="7">
        <v>0</v>
      </c>
      <c r="Q79" s="7">
        <v>0</v>
      </c>
      <c r="R79" s="7">
        <v>0</v>
      </c>
      <c r="S79" s="7">
        <v>0</v>
      </c>
      <c r="T79" s="7">
        <v>0</v>
      </c>
      <c r="U79" s="7">
        <v>0</v>
      </c>
      <c r="V79" s="7">
        <v>0</v>
      </c>
      <c r="W79" s="7">
        <v>0</v>
      </c>
      <c r="X79" s="7">
        <v>0</v>
      </c>
      <c r="Y79" s="7">
        <v>0</v>
      </c>
      <c r="Z79" s="7">
        <v>0</v>
      </c>
      <c r="AA79" s="7">
        <v>0</v>
      </c>
      <c r="AB79" s="7">
        <v>0</v>
      </c>
      <c r="AC79" s="7">
        <v>0</v>
      </c>
      <c r="AD79" s="7">
        <v>0</v>
      </c>
      <c r="AE79" s="7">
        <v>0</v>
      </c>
      <c r="AF79" s="7">
        <v>0</v>
      </c>
      <c r="AG79" s="7">
        <v>0</v>
      </c>
      <c r="AH79" s="34" t="str">
        <f>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ht="47.25" hidden="1" x14ac:dyDescent="0.3">
      <c r="A80" s="35" t="s">
        <v>682</v>
      </c>
      <c r="B80" s="35" t="s">
        <v>636</v>
      </c>
      <c r="C80" s="35" t="s">
        <v>544</v>
      </c>
      <c r="D80" s="35" t="str">
        <f>VLOOKUP(C80,'[1]Коды программ'!$A$2:$B$578,2,FALSE)</f>
        <v>Документационное обеспечение управления и архивоведение</v>
      </c>
      <c r="E80" s="31" t="s">
        <v>698</v>
      </c>
      <c r="F80" s="32" t="s">
        <v>1351</v>
      </c>
      <c r="G80" s="7">
        <v>0</v>
      </c>
      <c r="H80" s="7">
        <v>0</v>
      </c>
      <c r="I80" s="7">
        <v>0</v>
      </c>
      <c r="J80" s="7">
        <v>0</v>
      </c>
      <c r="K80" s="7">
        <v>0</v>
      </c>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34" t="str">
        <f t="shared" ref="AH80:AH83" si="19">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pans="1:34" ht="47.25" hidden="1" x14ac:dyDescent="0.3">
      <c r="A81" s="35" t="s">
        <v>682</v>
      </c>
      <c r="B81" s="35" t="s">
        <v>636</v>
      </c>
      <c r="C81" s="35" t="s">
        <v>544</v>
      </c>
      <c r="D81" s="35" t="str">
        <f>VLOOKUP(C81,'[1]Коды программ'!$A$2:$B$578,2,FALSE)</f>
        <v>Документационное обеспечение управления и архивоведение</v>
      </c>
      <c r="E81" s="31" t="s">
        <v>699</v>
      </c>
      <c r="F81" s="32" t="s">
        <v>1352</v>
      </c>
      <c r="G81" s="7">
        <v>1</v>
      </c>
      <c r="H81" s="7">
        <v>1</v>
      </c>
      <c r="I81" s="7">
        <v>0</v>
      </c>
      <c r="J81" s="7">
        <v>0</v>
      </c>
      <c r="K81" s="7">
        <v>0</v>
      </c>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34" t="str">
        <f t="shared" si="19"/>
        <v>проверка пройдена</v>
      </c>
    </row>
    <row r="82" spans="1:34" ht="33" hidden="1" customHeight="1" x14ac:dyDescent="0.3">
      <c r="A82" s="35" t="s">
        <v>682</v>
      </c>
      <c r="B82" s="35" t="s">
        <v>636</v>
      </c>
      <c r="C82" s="35" t="s">
        <v>544</v>
      </c>
      <c r="D82" s="35" t="str">
        <f>VLOOKUP(C82,'[1]Коды программ'!$A$2:$B$578,2,FALSE)</f>
        <v>Документационное обеспечение управления и архивоведение</v>
      </c>
      <c r="E82" s="6" t="s">
        <v>700</v>
      </c>
      <c r="F82" s="33" t="s">
        <v>1344</v>
      </c>
      <c r="G82" s="7">
        <v>0</v>
      </c>
      <c r="H82" s="7">
        <v>0</v>
      </c>
      <c r="I82" s="7">
        <v>0</v>
      </c>
      <c r="J82" s="7">
        <v>0</v>
      </c>
      <c r="K82" s="7">
        <v>0</v>
      </c>
      <c r="L82" s="7">
        <v>0</v>
      </c>
      <c r="M82" s="7">
        <v>0</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0</v>
      </c>
      <c r="AF82" s="7">
        <v>0</v>
      </c>
      <c r="AG82" s="7">
        <v>0</v>
      </c>
      <c r="AH82" s="34" t="str">
        <f t="shared" si="19"/>
        <v>проверка пройдена</v>
      </c>
    </row>
    <row r="83" spans="1:34" ht="37.9" hidden="1" customHeight="1" x14ac:dyDescent="0.3">
      <c r="A83" s="35" t="s">
        <v>682</v>
      </c>
      <c r="B83" s="35" t="s">
        <v>636</v>
      </c>
      <c r="C83" s="35" t="s">
        <v>544</v>
      </c>
      <c r="D83" s="35" t="str">
        <f>VLOOKUP(C83,'[1]Коды программ'!$A$2:$B$578,2,FALSE)</f>
        <v>Документационное обеспечение управления и архивоведение</v>
      </c>
      <c r="E83" s="6" t="s">
        <v>701</v>
      </c>
      <c r="F83" s="33" t="s">
        <v>1345</v>
      </c>
      <c r="G83" s="7">
        <v>0</v>
      </c>
      <c r="H83" s="7">
        <v>0</v>
      </c>
      <c r="I83" s="7">
        <v>0</v>
      </c>
      <c r="J83" s="7">
        <v>0</v>
      </c>
      <c r="K83" s="7">
        <v>0</v>
      </c>
      <c r="L83" s="7">
        <v>0</v>
      </c>
      <c r="M83" s="7">
        <v>0</v>
      </c>
      <c r="N83" s="7">
        <v>0</v>
      </c>
      <c r="O83" s="7">
        <v>0</v>
      </c>
      <c r="P83" s="7">
        <v>0</v>
      </c>
      <c r="Q83" s="7">
        <v>0</v>
      </c>
      <c r="R83" s="7">
        <v>0</v>
      </c>
      <c r="S83" s="7">
        <v>0</v>
      </c>
      <c r="T83" s="7">
        <v>0</v>
      </c>
      <c r="U83" s="7">
        <v>0</v>
      </c>
      <c r="V83" s="7">
        <v>0</v>
      </c>
      <c r="W83" s="7">
        <v>0</v>
      </c>
      <c r="X83" s="7">
        <v>0</v>
      </c>
      <c r="Y83" s="7">
        <v>0</v>
      </c>
      <c r="Z83" s="7">
        <v>0</v>
      </c>
      <c r="AA83" s="7">
        <v>0</v>
      </c>
      <c r="AB83" s="7">
        <v>0</v>
      </c>
      <c r="AC83" s="7">
        <v>0</v>
      </c>
      <c r="AD83" s="7">
        <v>0</v>
      </c>
      <c r="AE83" s="7">
        <v>0</v>
      </c>
      <c r="AF83" s="7">
        <v>0</v>
      </c>
      <c r="AG83" s="7">
        <v>0</v>
      </c>
      <c r="AH83" s="34" t="str">
        <f t="shared" si="19"/>
        <v>проверка пройдена</v>
      </c>
    </row>
    <row r="84" spans="1:34" s="4" customFormat="1" ht="35.25" hidden="1" customHeight="1" x14ac:dyDescent="0.25">
      <c r="A84" s="35" t="s">
        <v>682</v>
      </c>
      <c r="B84" s="35" t="s">
        <v>636</v>
      </c>
      <c r="C84" s="35" t="s">
        <v>505</v>
      </c>
      <c r="D84" s="35" t="str">
        <f>VLOOKUP(C84,'[1]Коды программ'!$A$2:$B$578,2,FALSE)</f>
        <v>Право и организация социального обеспечения</v>
      </c>
      <c r="E84" s="26" t="s">
        <v>10</v>
      </c>
      <c r="F84" s="27" t="s">
        <v>721</v>
      </c>
      <c r="G84" s="7">
        <v>45</v>
      </c>
      <c r="H84" s="7">
        <v>34</v>
      </c>
      <c r="I84" s="7">
        <v>26</v>
      </c>
      <c r="J84" s="7">
        <v>0</v>
      </c>
      <c r="K84" s="7">
        <v>0</v>
      </c>
      <c r="L84" s="7">
        <v>1</v>
      </c>
      <c r="M84" s="7">
        <v>1</v>
      </c>
      <c r="N84" s="7">
        <v>4</v>
      </c>
      <c r="O84" s="7">
        <v>0</v>
      </c>
      <c r="P84" s="7">
        <v>0</v>
      </c>
      <c r="Q84" s="7">
        <v>0</v>
      </c>
      <c r="R84" s="7">
        <v>0</v>
      </c>
      <c r="S84" s="7">
        <v>0</v>
      </c>
      <c r="T84" s="7">
        <v>0</v>
      </c>
      <c r="U84" s="7">
        <v>0</v>
      </c>
      <c r="V84" s="7">
        <v>0</v>
      </c>
      <c r="W84" s="7">
        <v>0</v>
      </c>
      <c r="X84" s="7">
        <v>0</v>
      </c>
      <c r="Y84" s="7">
        <v>0</v>
      </c>
      <c r="Z84" s="7">
        <v>0</v>
      </c>
      <c r="AA84" s="7">
        <v>3</v>
      </c>
      <c r="AB84" s="7">
        <v>0</v>
      </c>
      <c r="AC84" s="7">
        <v>0</v>
      </c>
      <c r="AD84" s="7">
        <v>2</v>
      </c>
      <c r="AE84" s="7">
        <v>0</v>
      </c>
      <c r="AF84" s="7">
        <v>0</v>
      </c>
      <c r="AG84" s="7">
        <v>0</v>
      </c>
      <c r="AH84" s="34" t="str">
        <f>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4" s="4" customFormat="1" ht="35.25" hidden="1" customHeight="1" x14ac:dyDescent="0.25">
      <c r="A85" s="35" t="s">
        <v>682</v>
      </c>
      <c r="B85" s="35" t="s">
        <v>636</v>
      </c>
      <c r="C85" s="35" t="s">
        <v>505</v>
      </c>
      <c r="D85" s="35" t="str">
        <f>VLOOKUP(C85,'[1]Коды программ'!$A$2:$B$578,2,FALSE)</f>
        <v>Право и организация социального обеспечения</v>
      </c>
      <c r="E85" s="26" t="s">
        <v>11</v>
      </c>
      <c r="F85" s="28" t="s">
        <v>722</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34" t="str">
        <f t="shared" ref="AH85:AH88" si="20">IF(G85=H85+K85+L85+M85+N85+O85+P85+Q85+R85+S85+T85+U85+V85+W85+X85+Y85+Z85+AA85+AB85+AC85+AD85+AE85+AF85,"проверка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6" spans="1:34" s="4" customFormat="1" ht="35.25" hidden="1" customHeight="1" x14ac:dyDescent="0.25">
      <c r="A86" s="35" t="s">
        <v>682</v>
      </c>
      <c r="B86" s="35" t="s">
        <v>636</v>
      </c>
      <c r="C86" s="35" t="s">
        <v>505</v>
      </c>
      <c r="D86" s="35" t="str">
        <f>VLOOKUP(C86,'[1]Коды программ'!$A$2:$B$578,2,FALSE)</f>
        <v>Право и организация социального обеспечения</v>
      </c>
      <c r="E86" s="26" t="s">
        <v>12</v>
      </c>
      <c r="F86" s="28" t="s">
        <v>723</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34" t="str">
        <f t="shared" si="20"/>
        <v>проверка пройдена</v>
      </c>
    </row>
    <row r="87" spans="1:34" s="4" customFormat="1" ht="36.75" hidden="1" customHeight="1" x14ac:dyDescent="0.25">
      <c r="A87" s="35" t="s">
        <v>682</v>
      </c>
      <c r="B87" s="35" t="s">
        <v>636</v>
      </c>
      <c r="C87" s="35" t="s">
        <v>505</v>
      </c>
      <c r="D87" s="35" t="str">
        <f>VLOOKUP(C87,'[1]Коды программ'!$A$2:$B$578,2,FALSE)</f>
        <v>Право и организация социального обеспечения</v>
      </c>
      <c r="E87" s="26" t="s">
        <v>13</v>
      </c>
      <c r="F87" s="28" t="s">
        <v>15</v>
      </c>
      <c r="G87" s="7">
        <v>2</v>
      </c>
      <c r="H87" s="7">
        <v>2</v>
      </c>
      <c r="I87" s="7">
        <v>0</v>
      </c>
      <c r="J87" s="7">
        <v>0</v>
      </c>
      <c r="K87" s="7">
        <v>0</v>
      </c>
      <c r="L87" s="7">
        <v>0</v>
      </c>
      <c r="M87" s="7">
        <v>0</v>
      </c>
      <c r="N87" s="7">
        <v>0</v>
      </c>
      <c r="O87" s="7">
        <v>0</v>
      </c>
      <c r="P87" s="7">
        <v>0</v>
      </c>
      <c r="Q87" s="7">
        <v>0</v>
      </c>
      <c r="R87" s="7">
        <v>0</v>
      </c>
      <c r="S87" s="7">
        <v>0</v>
      </c>
      <c r="T87" s="7">
        <v>0</v>
      </c>
      <c r="U87" s="7">
        <v>0</v>
      </c>
      <c r="V87" s="7">
        <v>0</v>
      </c>
      <c r="W87" s="7">
        <v>0</v>
      </c>
      <c r="X87" s="7">
        <v>0</v>
      </c>
      <c r="Y87" s="7">
        <v>0</v>
      </c>
      <c r="Z87" s="7">
        <v>0</v>
      </c>
      <c r="AA87" s="7">
        <v>0</v>
      </c>
      <c r="AB87" s="7">
        <v>0</v>
      </c>
      <c r="AC87" s="7">
        <v>0</v>
      </c>
      <c r="AD87" s="7">
        <v>0</v>
      </c>
      <c r="AE87" s="7">
        <v>0</v>
      </c>
      <c r="AF87" s="7">
        <v>0</v>
      </c>
      <c r="AG87" s="7">
        <v>0</v>
      </c>
      <c r="AH87" s="34" t="str">
        <f t="shared" si="20"/>
        <v>проверка пройдена</v>
      </c>
    </row>
    <row r="88" spans="1:34" s="4" customFormat="1" ht="27" hidden="1" customHeight="1" x14ac:dyDescent="0.25">
      <c r="A88" s="35" t="s">
        <v>682</v>
      </c>
      <c r="B88" s="35" t="s">
        <v>636</v>
      </c>
      <c r="C88" s="35" t="s">
        <v>505</v>
      </c>
      <c r="D88" s="35" t="str">
        <f>VLOOKUP(C88,'[1]Коды программ'!$A$2:$B$578,2,FALSE)</f>
        <v>Право и организация социального обеспечения</v>
      </c>
      <c r="E88" s="26" t="s">
        <v>14</v>
      </c>
      <c r="F88" s="28" t="s">
        <v>18</v>
      </c>
      <c r="G88" s="7">
        <v>0</v>
      </c>
      <c r="H88" s="7">
        <v>0</v>
      </c>
      <c r="I88" s="7">
        <v>0</v>
      </c>
      <c r="J88" s="7">
        <v>0</v>
      </c>
      <c r="K88" s="7">
        <v>0</v>
      </c>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34" t="str">
        <f t="shared" si="20"/>
        <v>проверка пройдена</v>
      </c>
    </row>
    <row r="89" spans="1:34" s="4" customFormat="1" ht="51.6" hidden="1" customHeight="1" x14ac:dyDescent="0.25">
      <c r="A89" s="35" t="s">
        <v>682</v>
      </c>
      <c r="B89" s="35" t="s">
        <v>636</v>
      </c>
      <c r="C89" s="35" t="s">
        <v>505</v>
      </c>
      <c r="D89" s="35" t="str">
        <f>VLOOKUP(C89,'[1]Коды программ'!$A$2:$B$578,2,FALSE)</f>
        <v>Право и организация социального обеспечения</v>
      </c>
      <c r="E89" s="6" t="s">
        <v>692</v>
      </c>
      <c r="F89" s="30" t="s">
        <v>1347</v>
      </c>
      <c r="G89" s="7">
        <f>G85+G87</f>
        <v>2</v>
      </c>
      <c r="H89" s="7">
        <f t="shared" ref="H89:AG89" si="21">H85+H87</f>
        <v>2</v>
      </c>
      <c r="I89" s="7">
        <f t="shared" si="21"/>
        <v>0</v>
      </c>
      <c r="J89" s="7">
        <f t="shared" si="21"/>
        <v>0</v>
      </c>
      <c r="K89" s="7">
        <f t="shared" si="21"/>
        <v>0</v>
      </c>
      <c r="L89" s="7">
        <f t="shared" si="21"/>
        <v>0</v>
      </c>
      <c r="M89" s="7">
        <f t="shared" si="21"/>
        <v>0</v>
      </c>
      <c r="N89" s="7">
        <f t="shared" si="21"/>
        <v>0</v>
      </c>
      <c r="O89" s="7">
        <f t="shared" si="21"/>
        <v>0</v>
      </c>
      <c r="P89" s="7">
        <f t="shared" si="21"/>
        <v>0</v>
      </c>
      <c r="Q89" s="7">
        <f t="shared" si="21"/>
        <v>0</v>
      </c>
      <c r="R89" s="7">
        <f t="shared" si="21"/>
        <v>0</v>
      </c>
      <c r="S89" s="7">
        <f t="shared" si="21"/>
        <v>0</v>
      </c>
      <c r="T89" s="7">
        <f t="shared" si="21"/>
        <v>0</v>
      </c>
      <c r="U89" s="7">
        <f t="shared" si="21"/>
        <v>0</v>
      </c>
      <c r="V89" s="7">
        <f t="shared" si="21"/>
        <v>0</v>
      </c>
      <c r="W89" s="7">
        <f t="shared" si="21"/>
        <v>0</v>
      </c>
      <c r="X89" s="7">
        <f t="shared" si="21"/>
        <v>0</v>
      </c>
      <c r="Y89" s="7">
        <f t="shared" si="21"/>
        <v>0</v>
      </c>
      <c r="Z89" s="7">
        <f t="shared" si="21"/>
        <v>0</v>
      </c>
      <c r="AA89" s="7">
        <f t="shared" si="21"/>
        <v>0</v>
      </c>
      <c r="AB89" s="7">
        <f t="shared" si="21"/>
        <v>0</v>
      </c>
      <c r="AC89" s="7">
        <f t="shared" si="21"/>
        <v>0</v>
      </c>
      <c r="AD89" s="7">
        <f t="shared" si="21"/>
        <v>0</v>
      </c>
      <c r="AE89" s="7">
        <f t="shared" si="21"/>
        <v>0</v>
      </c>
      <c r="AF89" s="7">
        <f t="shared" si="21"/>
        <v>0</v>
      </c>
      <c r="AG89" s="7">
        <f t="shared" si="21"/>
        <v>0</v>
      </c>
      <c r="AH89" s="34" t="str">
        <f>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ht="87" hidden="1" customHeight="1" x14ac:dyDescent="0.3">
      <c r="A90" s="35" t="s">
        <v>682</v>
      </c>
      <c r="B90" s="35" t="s">
        <v>636</v>
      </c>
      <c r="C90" s="35" t="s">
        <v>505</v>
      </c>
      <c r="D90" s="35" t="str">
        <f>VLOOKUP(C90,'[1]Коды программ'!$A$2:$B$578,2,FALSE)</f>
        <v>Право и организация социального обеспечения</v>
      </c>
      <c r="E90" s="6" t="s">
        <v>693</v>
      </c>
      <c r="F90" s="30" t="s">
        <v>1343</v>
      </c>
      <c r="G90" s="7">
        <v>0</v>
      </c>
      <c r="H90" s="7">
        <v>0</v>
      </c>
      <c r="I90" s="7">
        <v>0</v>
      </c>
      <c r="J90" s="7">
        <v>0</v>
      </c>
      <c r="K90" s="7">
        <v>0</v>
      </c>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34" t="str">
        <f>IF(G90=H90+K90+L90+M90+N90+O90+P90+Q90+R90+S90+T90+U90+V90+W90+X90+Y90+Z90+AA90+AB90+AC90+AD90+AE90+AF90,"проверка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1" spans="1:34" ht="31.5" hidden="1" x14ac:dyDescent="0.3">
      <c r="A91" s="35" t="s">
        <v>682</v>
      </c>
      <c r="B91" s="35" t="s">
        <v>636</v>
      </c>
      <c r="C91" s="35" t="s">
        <v>505</v>
      </c>
      <c r="D91" s="35" t="str">
        <f>VLOOKUP(C91,'[1]Коды программ'!$A$2:$B$578,2,FALSE)</f>
        <v>Право и организация социального обеспечения</v>
      </c>
      <c r="E91" s="6" t="s">
        <v>694</v>
      </c>
      <c r="F91" s="30" t="s">
        <v>1341</v>
      </c>
      <c r="G91" s="7">
        <v>0</v>
      </c>
      <c r="H91" s="7">
        <v>0</v>
      </c>
      <c r="I91" s="7">
        <v>0</v>
      </c>
      <c r="J91" s="7">
        <v>0</v>
      </c>
      <c r="K91" s="7">
        <v>0</v>
      </c>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34" t="str">
        <f t="shared" ref="AH91:AH93" si="22">IF(G91=H91+K91+L91+M91+N91+O91+P91+Q91+R91+S91+T91+U91+V91+W91+X91+Y91+Z91+AA91+AB91+AC91+AD91+AE91+AF91,"проверка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2" spans="1:34" ht="31.5" hidden="1" x14ac:dyDescent="0.3">
      <c r="A92" s="35" t="s">
        <v>682</v>
      </c>
      <c r="B92" s="35" t="s">
        <v>636</v>
      </c>
      <c r="C92" s="35" t="s">
        <v>505</v>
      </c>
      <c r="D92" s="35" t="str">
        <f>VLOOKUP(C92,'[1]Коды программ'!$A$2:$B$578,2,FALSE)</f>
        <v>Право и организация социального обеспечения</v>
      </c>
      <c r="E92" s="6" t="s">
        <v>695</v>
      </c>
      <c r="F92" s="30" t="s">
        <v>1342</v>
      </c>
      <c r="G92" s="7">
        <v>0</v>
      </c>
      <c r="H92" s="7">
        <v>0</v>
      </c>
      <c r="I92" s="7">
        <v>0</v>
      </c>
      <c r="J92" s="7">
        <v>0</v>
      </c>
      <c r="K92" s="7">
        <v>0</v>
      </c>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34" t="str">
        <f t="shared" si="22"/>
        <v>проверка пройдена</v>
      </c>
    </row>
    <row r="93" spans="1:34" ht="31.5" hidden="1" x14ac:dyDescent="0.3">
      <c r="A93" s="35" t="s">
        <v>682</v>
      </c>
      <c r="B93" s="35" t="s">
        <v>636</v>
      </c>
      <c r="C93" s="35" t="s">
        <v>505</v>
      </c>
      <c r="D93" s="35" t="str">
        <f>VLOOKUP(C93,'[1]Коды программ'!$A$2:$B$578,2,FALSE)</f>
        <v>Право и организация социального обеспечения</v>
      </c>
      <c r="E93" s="31" t="s">
        <v>696</v>
      </c>
      <c r="F93" s="32" t="s">
        <v>1349</v>
      </c>
      <c r="G93" s="7">
        <v>0</v>
      </c>
      <c r="H93" s="7">
        <v>0</v>
      </c>
      <c r="I93" s="7">
        <v>0</v>
      </c>
      <c r="J93" s="7">
        <v>0</v>
      </c>
      <c r="K93" s="7">
        <v>0</v>
      </c>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34" t="str">
        <f t="shared" si="22"/>
        <v>проверка пройдена</v>
      </c>
    </row>
    <row r="94" spans="1:34" ht="21.6" hidden="1" customHeight="1" x14ac:dyDescent="0.3">
      <c r="A94" s="35" t="s">
        <v>682</v>
      </c>
      <c r="B94" s="35" t="s">
        <v>636</v>
      </c>
      <c r="C94" s="35" t="s">
        <v>505</v>
      </c>
      <c r="D94" s="35" t="str">
        <f>VLOOKUP(C94,'[1]Коды программ'!$A$2:$B$578,2,FALSE)</f>
        <v>Право и организация социального обеспечения</v>
      </c>
      <c r="E94" s="31" t="s">
        <v>697</v>
      </c>
      <c r="F94" s="32" t="s">
        <v>1350</v>
      </c>
      <c r="G94" s="7">
        <v>0</v>
      </c>
      <c r="H94" s="7">
        <v>0</v>
      </c>
      <c r="I94" s="7">
        <v>0</v>
      </c>
      <c r="J94" s="7">
        <v>0</v>
      </c>
      <c r="K94" s="7">
        <v>0</v>
      </c>
      <c r="L94" s="7">
        <v>0</v>
      </c>
      <c r="M94" s="7">
        <v>0</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34" t="str">
        <f>IF(G94=H94+K94+L94+M94+N94+O94+P94+Q94+R94+S94+T94+U94+V94+W94+X94+Y94+Z94+AA94+AB94+AC94+AD94+AE94+AF94,"проверка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5" spans="1:34" ht="47.25" hidden="1" x14ac:dyDescent="0.3">
      <c r="A95" s="35" t="s">
        <v>682</v>
      </c>
      <c r="B95" s="35" t="s">
        <v>636</v>
      </c>
      <c r="C95" s="35" t="s">
        <v>505</v>
      </c>
      <c r="D95" s="35" t="str">
        <f>VLOOKUP(C95,'[1]Коды программ'!$A$2:$B$578,2,FALSE)</f>
        <v>Право и организация социального обеспечения</v>
      </c>
      <c r="E95" s="31" t="s">
        <v>698</v>
      </c>
      <c r="F95" s="32" t="s">
        <v>1351</v>
      </c>
      <c r="G95" s="7">
        <v>0</v>
      </c>
      <c r="H95" s="7">
        <v>0</v>
      </c>
      <c r="I95" s="7">
        <v>0</v>
      </c>
      <c r="J95" s="7">
        <v>0</v>
      </c>
      <c r="K95" s="7">
        <v>0</v>
      </c>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34" t="str">
        <f t="shared" ref="AH95:AH98" si="23">IF(G95=H95+K95+L95+M95+N95+O95+P95+Q95+R95+S95+T95+U95+V95+W95+X95+Y95+Z95+AA95+AB95+AC95+AD95+AE95+AF95,"проверка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6" spans="1:34" ht="31.5" hidden="1" x14ac:dyDescent="0.3">
      <c r="A96" s="35" t="s">
        <v>682</v>
      </c>
      <c r="B96" s="35" t="s">
        <v>636</v>
      </c>
      <c r="C96" s="35" t="s">
        <v>505</v>
      </c>
      <c r="D96" s="35" t="str">
        <f>VLOOKUP(C96,'[1]Коды программ'!$A$2:$B$578,2,FALSE)</f>
        <v>Право и организация социального обеспечения</v>
      </c>
      <c r="E96" s="31" t="s">
        <v>699</v>
      </c>
      <c r="F96" s="32" t="s">
        <v>1352</v>
      </c>
      <c r="G96" s="7">
        <v>0</v>
      </c>
      <c r="H96" s="7">
        <v>0</v>
      </c>
      <c r="I96" s="7">
        <v>0</v>
      </c>
      <c r="J96" s="7">
        <v>0</v>
      </c>
      <c r="K96" s="7">
        <v>0</v>
      </c>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34" t="str">
        <f t="shared" si="23"/>
        <v>проверка пройдена</v>
      </c>
    </row>
    <row r="97" spans="1:34" ht="33" hidden="1" customHeight="1" x14ac:dyDescent="0.3">
      <c r="A97" s="35" t="s">
        <v>682</v>
      </c>
      <c r="B97" s="35" t="s">
        <v>636</v>
      </c>
      <c r="C97" s="35" t="s">
        <v>505</v>
      </c>
      <c r="D97" s="35" t="str">
        <f>VLOOKUP(C97,'[1]Коды программ'!$A$2:$B$578,2,FALSE)</f>
        <v>Право и организация социального обеспечения</v>
      </c>
      <c r="E97" s="6" t="s">
        <v>700</v>
      </c>
      <c r="F97" s="33" t="s">
        <v>1344</v>
      </c>
      <c r="G97" s="7">
        <v>0</v>
      </c>
      <c r="H97" s="7">
        <v>0</v>
      </c>
      <c r="I97" s="7">
        <v>0</v>
      </c>
      <c r="J97" s="7">
        <v>0</v>
      </c>
      <c r="K97" s="7">
        <v>0</v>
      </c>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34" t="str">
        <f t="shared" si="23"/>
        <v>проверка пройдена</v>
      </c>
    </row>
    <row r="98" spans="1:34" ht="37.9" hidden="1" customHeight="1" x14ac:dyDescent="0.3">
      <c r="A98" s="35" t="s">
        <v>682</v>
      </c>
      <c r="B98" s="35" t="s">
        <v>636</v>
      </c>
      <c r="C98" s="35" t="s">
        <v>505</v>
      </c>
      <c r="D98" s="35" t="str">
        <f>VLOOKUP(C98,'[1]Коды программ'!$A$2:$B$578,2,FALSE)</f>
        <v>Право и организация социального обеспечения</v>
      </c>
      <c r="E98" s="6" t="s">
        <v>701</v>
      </c>
      <c r="F98" s="33" t="s">
        <v>1345</v>
      </c>
      <c r="G98" s="7">
        <v>0</v>
      </c>
      <c r="H98" s="7">
        <v>0</v>
      </c>
      <c r="I98" s="7">
        <v>0</v>
      </c>
      <c r="J98" s="7">
        <v>0</v>
      </c>
      <c r="K98" s="7">
        <v>0</v>
      </c>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34" t="str">
        <f t="shared" si="23"/>
        <v>проверка пройдена</v>
      </c>
    </row>
    <row r="99" spans="1:34" s="4" customFormat="1" ht="52.5" customHeight="1" x14ac:dyDescent="0.25">
      <c r="A99" s="35" t="s">
        <v>682</v>
      </c>
      <c r="B99" s="35" t="s">
        <v>636</v>
      </c>
      <c r="C99" s="35" t="s">
        <v>537</v>
      </c>
      <c r="D99" s="35" t="str">
        <f>VLOOKUP(C99,'[1]Коды программ'!$A$2:$B$578,2,FALSE)</f>
        <v>Педагогика дополнительного образования</v>
      </c>
      <c r="E99" s="26" t="s">
        <v>10</v>
      </c>
      <c r="F99" s="27" t="s">
        <v>721</v>
      </c>
      <c r="G99" s="7">
        <v>14</v>
      </c>
      <c r="H99" s="7">
        <v>14</v>
      </c>
      <c r="I99" s="7">
        <v>12</v>
      </c>
      <c r="J99" s="7">
        <v>0</v>
      </c>
      <c r="K99" s="7">
        <v>0</v>
      </c>
      <c r="L99" s="7">
        <v>0</v>
      </c>
      <c r="M99" s="7">
        <v>0</v>
      </c>
      <c r="N99" s="7">
        <v>0</v>
      </c>
      <c r="O99" s="7">
        <v>0</v>
      </c>
      <c r="P99" s="7">
        <v>0</v>
      </c>
      <c r="Q99" s="7">
        <v>0</v>
      </c>
      <c r="R99" s="7">
        <v>0</v>
      </c>
      <c r="S99" s="7">
        <v>0</v>
      </c>
      <c r="T99" s="7">
        <v>0</v>
      </c>
      <c r="U99" s="7">
        <v>0</v>
      </c>
      <c r="V99" s="7">
        <v>0</v>
      </c>
      <c r="W99" s="7">
        <v>0</v>
      </c>
      <c r="X99" s="7">
        <v>0</v>
      </c>
      <c r="Y99" s="7">
        <v>0</v>
      </c>
      <c r="Z99" s="7">
        <v>0</v>
      </c>
      <c r="AA99" s="7">
        <v>0</v>
      </c>
      <c r="AB99" s="7">
        <v>0</v>
      </c>
      <c r="AC99" s="7">
        <v>0</v>
      </c>
      <c r="AD99" s="7">
        <v>0</v>
      </c>
      <c r="AE99" s="7">
        <v>0</v>
      </c>
      <c r="AF99" s="7">
        <v>0</v>
      </c>
      <c r="AG99" s="7">
        <v>0</v>
      </c>
      <c r="AH99" s="34" t="str">
        <f>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4" customFormat="1" ht="51" customHeight="1" x14ac:dyDescent="0.25">
      <c r="A100" s="35" t="s">
        <v>682</v>
      </c>
      <c r="B100" s="35" t="s">
        <v>636</v>
      </c>
      <c r="C100" s="35" t="s">
        <v>537</v>
      </c>
      <c r="D100" s="35" t="str">
        <f>VLOOKUP(C100,'[1]Коды программ'!$A$2:$B$578,2,FALSE)</f>
        <v>Педагогика дополнительного образования</v>
      </c>
      <c r="E100" s="26" t="s">
        <v>11</v>
      </c>
      <c r="F100" s="28" t="s">
        <v>722</v>
      </c>
      <c r="G100" s="7">
        <v>0</v>
      </c>
      <c r="H100" s="7">
        <v>0</v>
      </c>
      <c r="I100" s="7">
        <v>0</v>
      </c>
      <c r="J100" s="7">
        <v>0</v>
      </c>
      <c r="K100" s="7">
        <v>0</v>
      </c>
      <c r="L100" s="7">
        <v>0</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c r="AE100" s="7">
        <v>0</v>
      </c>
      <c r="AF100" s="7">
        <v>0</v>
      </c>
      <c r="AG100" s="7">
        <v>0</v>
      </c>
      <c r="AH100" s="34" t="str">
        <f t="shared" ref="AH100:AH103" si="24">IF(G100=H100+K100+L100+M100+N100+O100+P100+Q100+R100+S100+T100+U100+V100+W100+X100+Y100+Z100+AA100+AB100+AC100+AD100+AE100+AF100,"проверка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1" spans="1:34" s="4" customFormat="1" ht="52.5" customHeight="1" x14ac:dyDescent="0.25">
      <c r="A101" s="35" t="s">
        <v>682</v>
      </c>
      <c r="B101" s="35" t="s">
        <v>636</v>
      </c>
      <c r="C101" s="35" t="s">
        <v>537</v>
      </c>
      <c r="D101" s="35" t="str">
        <f>VLOOKUP(C101,'[1]Коды программ'!$A$2:$B$578,2,FALSE)</f>
        <v>Педагогика дополнительного образования</v>
      </c>
      <c r="E101" s="26" t="s">
        <v>12</v>
      </c>
      <c r="F101" s="28" t="s">
        <v>723</v>
      </c>
      <c r="G101" s="7">
        <v>0</v>
      </c>
      <c r="H101" s="7">
        <v>0</v>
      </c>
      <c r="I101" s="7">
        <v>0</v>
      </c>
      <c r="J101" s="7">
        <v>0</v>
      </c>
      <c r="K101" s="7">
        <v>0</v>
      </c>
      <c r="L101" s="7">
        <v>0</v>
      </c>
      <c r="M101" s="7">
        <v>0</v>
      </c>
      <c r="N101" s="7">
        <v>0</v>
      </c>
      <c r="O101" s="7">
        <v>0</v>
      </c>
      <c r="P101" s="7">
        <v>0</v>
      </c>
      <c r="Q101" s="7">
        <v>0</v>
      </c>
      <c r="R101" s="7">
        <v>0</v>
      </c>
      <c r="S101" s="7">
        <v>0</v>
      </c>
      <c r="T101" s="7">
        <v>0</v>
      </c>
      <c r="U101" s="7">
        <v>0</v>
      </c>
      <c r="V101" s="7">
        <v>0</v>
      </c>
      <c r="W101" s="7">
        <v>0</v>
      </c>
      <c r="X101" s="7">
        <v>0</v>
      </c>
      <c r="Y101" s="7">
        <v>0</v>
      </c>
      <c r="Z101" s="7">
        <v>0</v>
      </c>
      <c r="AA101" s="7">
        <v>0</v>
      </c>
      <c r="AB101" s="7">
        <v>0</v>
      </c>
      <c r="AC101" s="7">
        <v>0</v>
      </c>
      <c r="AD101" s="7">
        <v>0</v>
      </c>
      <c r="AE101" s="7">
        <v>0</v>
      </c>
      <c r="AF101" s="7">
        <v>0</v>
      </c>
      <c r="AG101" s="7">
        <v>0</v>
      </c>
      <c r="AH101" s="34" t="str">
        <f t="shared" si="24"/>
        <v>проверка пройдена</v>
      </c>
    </row>
    <row r="102" spans="1:34" s="4" customFormat="1" ht="51.75" customHeight="1" x14ac:dyDescent="0.25">
      <c r="A102" s="35" t="s">
        <v>682</v>
      </c>
      <c r="B102" s="35" t="s">
        <v>636</v>
      </c>
      <c r="C102" s="35" t="s">
        <v>537</v>
      </c>
      <c r="D102" s="35" t="str">
        <f>VLOOKUP(C102,'[1]Коды программ'!$A$2:$B$578,2,FALSE)</f>
        <v>Педагогика дополнительного образования</v>
      </c>
      <c r="E102" s="26" t="s">
        <v>13</v>
      </c>
      <c r="F102" s="28" t="s">
        <v>15</v>
      </c>
      <c r="G102" s="7">
        <v>0</v>
      </c>
      <c r="H102" s="7">
        <v>0</v>
      </c>
      <c r="I102" s="7">
        <v>0</v>
      </c>
      <c r="J102" s="7">
        <v>0</v>
      </c>
      <c r="K102" s="7">
        <v>0</v>
      </c>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34" t="str">
        <f t="shared" si="24"/>
        <v>проверка пройдена</v>
      </c>
    </row>
    <row r="103" spans="1:34" s="4" customFormat="1" ht="50.25" customHeight="1" x14ac:dyDescent="0.25">
      <c r="A103" s="35" t="s">
        <v>682</v>
      </c>
      <c r="B103" s="35" t="s">
        <v>636</v>
      </c>
      <c r="C103" s="35" t="s">
        <v>537</v>
      </c>
      <c r="D103" s="35" t="str">
        <f>VLOOKUP(C103,'[1]Коды программ'!$A$2:$B$578,2,FALSE)</f>
        <v>Педагогика дополнительного образования</v>
      </c>
      <c r="E103" s="26" t="s">
        <v>14</v>
      </c>
      <c r="F103" s="28" t="s">
        <v>18</v>
      </c>
      <c r="G103" s="7">
        <v>0</v>
      </c>
      <c r="H103" s="7">
        <v>0</v>
      </c>
      <c r="I103" s="7">
        <v>0</v>
      </c>
      <c r="J103" s="7">
        <v>0</v>
      </c>
      <c r="K103" s="7">
        <v>0</v>
      </c>
      <c r="L103" s="7">
        <v>0</v>
      </c>
      <c r="M103" s="7">
        <v>0</v>
      </c>
      <c r="N103" s="7">
        <v>0</v>
      </c>
      <c r="O103" s="7">
        <v>0</v>
      </c>
      <c r="P103" s="7">
        <v>0</v>
      </c>
      <c r="Q103" s="7">
        <v>0</v>
      </c>
      <c r="R103" s="7">
        <v>0</v>
      </c>
      <c r="S103" s="7">
        <v>0</v>
      </c>
      <c r="T103" s="7">
        <v>0</v>
      </c>
      <c r="U103" s="7">
        <v>0</v>
      </c>
      <c r="V103" s="7">
        <v>0</v>
      </c>
      <c r="W103" s="7">
        <v>0</v>
      </c>
      <c r="X103" s="7">
        <v>0</v>
      </c>
      <c r="Y103" s="7">
        <v>0</v>
      </c>
      <c r="Z103" s="7">
        <v>0</v>
      </c>
      <c r="AA103" s="7">
        <v>0</v>
      </c>
      <c r="AB103" s="7">
        <v>0</v>
      </c>
      <c r="AC103" s="7">
        <v>0</v>
      </c>
      <c r="AD103" s="7">
        <v>0</v>
      </c>
      <c r="AE103" s="7">
        <v>0</v>
      </c>
      <c r="AF103" s="7">
        <v>0</v>
      </c>
      <c r="AG103" s="7">
        <v>0</v>
      </c>
      <c r="AH103" s="34" t="str">
        <f t="shared" si="24"/>
        <v>проверка пройдена</v>
      </c>
    </row>
    <row r="104" spans="1:34" s="4" customFormat="1" ht="51.6" customHeight="1" x14ac:dyDescent="0.25">
      <c r="A104" s="35" t="s">
        <v>682</v>
      </c>
      <c r="B104" s="35" t="s">
        <v>636</v>
      </c>
      <c r="C104" s="35" t="s">
        <v>537</v>
      </c>
      <c r="D104" s="35" t="str">
        <f>VLOOKUP(C104,'[1]Коды программ'!$A$2:$B$578,2,FALSE)</f>
        <v>Педагогика дополнительного образования</v>
      </c>
      <c r="E104" s="6" t="s">
        <v>692</v>
      </c>
      <c r="F104" s="30" t="s">
        <v>1347</v>
      </c>
      <c r="G104" s="7">
        <f>G100+G102</f>
        <v>0</v>
      </c>
      <c r="H104" s="7">
        <f t="shared" ref="H104:AG104" si="25">H100+H102</f>
        <v>0</v>
      </c>
      <c r="I104" s="7">
        <f t="shared" si="25"/>
        <v>0</v>
      </c>
      <c r="J104" s="7">
        <f t="shared" si="25"/>
        <v>0</v>
      </c>
      <c r="K104" s="7">
        <f t="shared" si="25"/>
        <v>0</v>
      </c>
      <c r="L104" s="7">
        <f t="shared" si="25"/>
        <v>0</v>
      </c>
      <c r="M104" s="7">
        <f t="shared" si="25"/>
        <v>0</v>
      </c>
      <c r="N104" s="7">
        <f t="shared" si="25"/>
        <v>0</v>
      </c>
      <c r="O104" s="7">
        <f t="shared" si="25"/>
        <v>0</v>
      </c>
      <c r="P104" s="7">
        <f t="shared" si="25"/>
        <v>0</v>
      </c>
      <c r="Q104" s="7">
        <f t="shared" si="25"/>
        <v>0</v>
      </c>
      <c r="R104" s="7">
        <f t="shared" si="25"/>
        <v>0</v>
      </c>
      <c r="S104" s="7">
        <f t="shared" si="25"/>
        <v>0</v>
      </c>
      <c r="T104" s="7">
        <f t="shared" si="25"/>
        <v>0</v>
      </c>
      <c r="U104" s="7">
        <f t="shared" si="25"/>
        <v>0</v>
      </c>
      <c r="V104" s="7">
        <f t="shared" si="25"/>
        <v>0</v>
      </c>
      <c r="W104" s="7">
        <f t="shared" si="25"/>
        <v>0</v>
      </c>
      <c r="X104" s="7">
        <f t="shared" si="25"/>
        <v>0</v>
      </c>
      <c r="Y104" s="7">
        <f t="shared" si="25"/>
        <v>0</v>
      </c>
      <c r="Z104" s="7">
        <f t="shared" si="25"/>
        <v>0</v>
      </c>
      <c r="AA104" s="7">
        <f t="shared" si="25"/>
        <v>0</v>
      </c>
      <c r="AB104" s="7">
        <f t="shared" si="25"/>
        <v>0</v>
      </c>
      <c r="AC104" s="7">
        <f t="shared" si="25"/>
        <v>0</v>
      </c>
      <c r="AD104" s="7">
        <f t="shared" si="25"/>
        <v>0</v>
      </c>
      <c r="AE104" s="7">
        <f t="shared" si="25"/>
        <v>0</v>
      </c>
      <c r="AF104" s="7">
        <f t="shared" si="25"/>
        <v>0</v>
      </c>
      <c r="AG104" s="7">
        <f t="shared" si="25"/>
        <v>0</v>
      </c>
      <c r="AH104" s="34" t="str">
        <f>IF(G104=H104+K104+L104+M104+N104+O104+P104+Q104+R104+S104+T104+U104+V104+W104+X104+Y104+Z104+AA104+AB104+AC104+AD104+AE104+AF104,"проверка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5" spans="1:34" ht="87" customHeight="1" x14ac:dyDescent="0.3">
      <c r="A105" s="35" t="s">
        <v>682</v>
      </c>
      <c r="B105" s="35" t="s">
        <v>636</v>
      </c>
      <c r="C105" s="35" t="s">
        <v>537</v>
      </c>
      <c r="D105" s="35" t="str">
        <f>VLOOKUP(C105,'[1]Коды программ'!$A$2:$B$578,2,FALSE)</f>
        <v>Педагогика дополнительного образования</v>
      </c>
      <c r="E105" s="6" t="s">
        <v>693</v>
      </c>
      <c r="F105" s="30" t="s">
        <v>1343</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34" t="str">
        <f>IF(G105=H105+K105+L105+M105+N105+O105+P105+Q105+R105+S105+T105+U105+V105+W105+X105+Y105+Z105+AA105+AB105+AC105+AD105+AE105+AF105,"проверка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6" spans="1:34" ht="47.25" x14ac:dyDescent="0.3">
      <c r="A106" s="35" t="s">
        <v>682</v>
      </c>
      <c r="B106" s="35" t="s">
        <v>636</v>
      </c>
      <c r="C106" s="35" t="s">
        <v>537</v>
      </c>
      <c r="D106" s="35" t="str">
        <f>VLOOKUP(C106,'[1]Коды программ'!$A$2:$B$578,2,FALSE)</f>
        <v>Педагогика дополнительного образования</v>
      </c>
      <c r="E106" s="6" t="s">
        <v>694</v>
      </c>
      <c r="F106" s="30" t="s">
        <v>1341</v>
      </c>
      <c r="G106" s="7">
        <v>0</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v>0</v>
      </c>
      <c r="Y106" s="7">
        <v>0</v>
      </c>
      <c r="Z106" s="7">
        <v>0</v>
      </c>
      <c r="AA106" s="7">
        <v>0</v>
      </c>
      <c r="AB106" s="7">
        <v>0</v>
      </c>
      <c r="AC106" s="7">
        <v>0</v>
      </c>
      <c r="AD106" s="7">
        <v>0</v>
      </c>
      <c r="AE106" s="7">
        <v>0</v>
      </c>
      <c r="AF106" s="7">
        <v>0</v>
      </c>
      <c r="AG106" s="7">
        <v>0</v>
      </c>
      <c r="AH106" s="34" t="str">
        <f t="shared" ref="AH106:AH108" si="26">IF(G106=H106+K106+L106+M106+N106+O106+P106+Q106+R106+S106+T106+U106+V106+W106+X106+Y106+Z106+AA106+AB106+AC106+AD106+AE106+AF106,"проверка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7" spans="1:34" ht="47.25" x14ac:dyDescent="0.3">
      <c r="A107" s="35" t="s">
        <v>682</v>
      </c>
      <c r="B107" s="35" t="s">
        <v>636</v>
      </c>
      <c r="C107" s="35" t="s">
        <v>537</v>
      </c>
      <c r="D107" s="35" t="str">
        <f>VLOOKUP(C107,'[1]Коды программ'!$A$2:$B$578,2,FALSE)</f>
        <v>Педагогика дополнительного образования</v>
      </c>
      <c r="E107" s="6" t="s">
        <v>695</v>
      </c>
      <c r="F107" s="30" t="s">
        <v>1342</v>
      </c>
      <c r="G107" s="7">
        <v>0</v>
      </c>
      <c r="H107" s="7">
        <v>0</v>
      </c>
      <c r="I107" s="7">
        <v>0</v>
      </c>
      <c r="J107" s="7">
        <v>0</v>
      </c>
      <c r="K107" s="7">
        <v>0</v>
      </c>
      <c r="L107" s="7">
        <v>0</v>
      </c>
      <c r="M107" s="7">
        <v>0</v>
      </c>
      <c r="N107" s="7">
        <v>0</v>
      </c>
      <c r="O107" s="7">
        <v>0</v>
      </c>
      <c r="P107" s="7">
        <v>0</v>
      </c>
      <c r="Q107" s="7">
        <v>0</v>
      </c>
      <c r="R107" s="7">
        <v>0</v>
      </c>
      <c r="S107" s="7">
        <v>0</v>
      </c>
      <c r="T107" s="7">
        <v>0</v>
      </c>
      <c r="U107" s="7">
        <v>0</v>
      </c>
      <c r="V107" s="7">
        <v>0</v>
      </c>
      <c r="W107" s="7">
        <v>0</v>
      </c>
      <c r="X107" s="7">
        <v>0</v>
      </c>
      <c r="Y107" s="7">
        <v>0</v>
      </c>
      <c r="Z107" s="7">
        <v>0</v>
      </c>
      <c r="AA107" s="7">
        <v>0</v>
      </c>
      <c r="AB107" s="7">
        <v>0</v>
      </c>
      <c r="AC107" s="7">
        <v>0</v>
      </c>
      <c r="AD107" s="7">
        <v>0</v>
      </c>
      <c r="AE107" s="7">
        <v>0</v>
      </c>
      <c r="AF107" s="7">
        <v>0</v>
      </c>
      <c r="AG107" s="7">
        <v>0</v>
      </c>
      <c r="AH107" s="34" t="str">
        <f t="shared" si="26"/>
        <v>проверка пройдена</v>
      </c>
    </row>
    <row r="108" spans="1:34" ht="47.25" x14ac:dyDescent="0.3">
      <c r="A108" s="35" t="s">
        <v>682</v>
      </c>
      <c r="B108" s="35" t="s">
        <v>636</v>
      </c>
      <c r="C108" s="35" t="s">
        <v>537</v>
      </c>
      <c r="D108" s="35" t="str">
        <f>VLOOKUP(C108,'[1]Коды программ'!$A$2:$B$578,2,FALSE)</f>
        <v>Педагогика дополнительного образования</v>
      </c>
      <c r="E108" s="31" t="s">
        <v>696</v>
      </c>
      <c r="F108" s="32" t="s">
        <v>1349</v>
      </c>
      <c r="G108" s="7">
        <v>0</v>
      </c>
      <c r="H108" s="7">
        <v>0</v>
      </c>
      <c r="I108" s="7">
        <v>0</v>
      </c>
      <c r="J108" s="7">
        <v>0</v>
      </c>
      <c r="K108" s="7">
        <v>0</v>
      </c>
      <c r="L108" s="7">
        <v>0</v>
      </c>
      <c r="M108" s="7">
        <v>0</v>
      </c>
      <c r="N108" s="7">
        <v>0</v>
      </c>
      <c r="O108" s="7">
        <v>0</v>
      </c>
      <c r="P108" s="7">
        <v>0</v>
      </c>
      <c r="Q108" s="7">
        <v>0</v>
      </c>
      <c r="R108" s="7">
        <v>0</v>
      </c>
      <c r="S108" s="7">
        <v>0</v>
      </c>
      <c r="T108" s="7">
        <v>0</v>
      </c>
      <c r="U108" s="7">
        <v>0</v>
      </c>
      <c r="V108" s="7">
        <v>0</v>
      </c>
      <c r="W108" s="7">
        <v>0</v>
      </c>
      <c r="X108" s="7">
        <v>0</v>
      </c>
      <c r="Y108" s="7">
        <v>0</v>
      </c>
      <c r="Z108" s="7">
        <v>0</v>
      </c>
      <c r="AA108" s="7">
        <v>0</v>
      </c>
      <c r="AB108" s="7">
        <v>0</v>
      </c>
      <c r="AC108" s="7">
        <v>0</v>
      </c>
      <c r="AD108" s="7">
        <v>0</v>
      </c>
      <c r="AE108" s="7">
        <v>0</v>
      </c>
      <c r="AF108" s="7">
        <v>0</v>
      </c>
      <c r="AG108" s="7">
        <v>0</v>
      </c>
      <c r="AH108" s="34" t="str">
        <f t="shared" si="26"/>
        <v>проверка пройдена</v>
      </c>
    </row>
    <row r="109" spans="1:34" ht="21.6" customHeight="1" x14ac:dyDescent="0.3">
      <c r="A109" s="35" t="s">
        <v>682</v>
      </c>
      <c r="B109" s="35" t="s">
        <v>636</v>
      </c>
      <c r="C109" s="35" t="s">
        <v>537</v>
      </c>
      <c r="D109" s="35" t="str">
        <f>VLOOKUP(C109,'[1]Коды программ'!$A$2:$B$578,2,FALSE)</f>
        <v>Педагогика дополнительного образования</v>
      </c>
      <c r="E109" s="31" t="s">
        <v>697</v>
      </c>
      <c r="F109" s="32" t="s">
        <v>1350</v>
      </c>
      <c r="G109" s="7">
        <v>0</v>
      </c>
      <c r="H109" s="7">
        <v>0</v>
      </c>
      <c r="I109" s="7">
        <v>0</v>
      </c>
      <c r="J109" s="7">
        <v>0</v>
      </c>
      <c r="K109" s="7">
        <v>0</v>
      </c>
      <c r="L109" s="7">
        <v>0</v>
      </c>
      <c r="M109" s="7">
        <v>0</v>
      </c>
      <c r="N109" s="7">
        <v>0</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34" t="str">
        <f>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0" spans="1:34" ht="47.25" x14ac:dyDescent="0.3">
      <c r="A110" s="35" t="s">
        <v>682</v>
      </c>
      <c r="B110" s="35" t="s">
        <v>636</v>
      </c>
      <c r="C110" s="35" t="s">
        <v>537</v>
      </c>
      <c r="D110" s="35" t="str">
        <f>VLOOKUP(C110,'[1]Коды программ'!$A$2:$B$578,2,FALSE)</f>
        <v>Педагогика дополнительного образования</v>
      </c>
      <c r="E110" s="31" t="s">
        <v>698</v>
      </c>
      <c r="F110" s="32" t="s">
        <v>1351</v>
      </c>
      <c r="G110" s="7">
        <v>0</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v>0</v>
      </c>
      <c r="Y110" s="7">
        <v>0</v>
      </c>
      <c r="Z110" s="7">
        <v>0</v>
      </c>
      <c r="AA110" s="7">
        <v>0</v>
      </c>
      <c r="AB110" s="7">
        <v>0</v>
      </c>
      <c r="AC110" s="7">
        <v>0</v>
      </c>
      <c r="AD110" s="7">
        <v>0</v>
      </c>
      <c r="AE110" s="7">
        <v>0</v>
      </c>
      <c r="AF110" s="7">
        <v>0</v>
      </c>
      <c r="AG110" s="7">
        <v>0</v>
      </c>
      <c r="AH110" s="34" t="str">
        <f t="shared" ref="AH110:AH113" si="27">IF(G110=H110+K110+L110+M110+N110+O110+P110+Q110+R110+S110+T110+U110+V110+W110+X110+Y110+Z110+AA110+AB110+AC110+AD110+AE110+AF110,"проверка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1" spans="1:34" ht="47.25" x14ac:dyDescent="0.3">
      <c r="A111" s="35" t="s">
        <v>682</v>
      </c>
      <c r="B111" s="35" t="s">
        <v>636</v>
      </c>
      <c r="C111" s="35" t="s">
        <v>537</v>
      </c>
      <c r="D111" s="35" t="str">
        <f>VLOOKUP(C111,'[1]Коды программ'!$A$2:$B$578,2,FALSE)</f>
        <v>Педагогика дополнительного образования</v>
      </c>
      <c r="E111" s="31" t="s">
        <v>699</v>
      </c>
      <c r="F111" s="32" t="s">
        <v>1352</v>
      </c>
      <c r="G111" s="7">
        <v>0</v>
      </c>
      <c r="H111" s="7">
        <v>0</v>
      </c>
      <c r="I111" s="7">
        <v>0</v>
      </c>
      <c r="J111" s="7">
        <v>0</v>
      </c>
      <c r="K111" s="7">
        <v>0</v>
      </c>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34" t="str">
        <f t="shared" si="27"/>
        <v>проверка пройдена</v>
      </c>
    </row>
    <row r="112" spans="1:34" ht="33" customHeight="1" x14ac:dyDescent="0.3">
      <c r="A112" s="35" t="s">
        <v>682</v>
      </c>
      <c r="B112" s="35" t="s">
        <v>636</v>
      </c>
      <c r="C112" s="35" t="s">
        <v>537</v>
      </c>
      <c r="D112" s="35" t="str">
        <f>VLOOKUP(C112,'[1]Коды программ'!$A$2:$B$578,2,FALSE)</f>
        <v>Педагогика дополнительного образования</v>
      </c>
      <c r="E112" s="6" t="s">
        <v>700</v>
      </c>
      <c r="F112" s="33" t="s">
        <v>1344</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34" t="str">
        <f t="shared" si="27"/>
        <v>проверка пройдена</v>
      </c>
    </row>
    <row r="113" spans="1:34" ht="37.9" customHeight="1" x14ac:dyDescent="0.3">
      <c r="A113" s="35" t="s">
        <v>682</v>
      </c>
      <c r="B113" s="35" t="s">
        <v>636</v>
      </c>
      <c r="C113" s="35" t="s">
        <v>537</v>
      </c>
      <c r="D113" s="35" t="str">
        <f>VLOOKUP(C113,'[1]Коды программ'!$A$2:$B$578,2,FALSE)</f>
        <v>Педагогика дополнительного образования</v>
      </c>
      <c r="E113" s="6" t="s">
        <v>701</v>
      </c>
      <c r="F113" s="33" t="s">
        <v>1345</v>
      </c>
      <c r="G113" s="7">
        <v>0</v>
      </c>
      <c r="H113" s="7">
        <v>0</v>
      </c>
      <c r="I113" s="7">
        <v>0</v>
      </c>
      <c r="J113" s="7">
        <v>0</v>
      </c>
      <c r="K113" s="7">
        <v>0</v>
      </c>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34" t="str">
        <f t="shared" si="27"/>
        <v>проверка пройдена</v>
      </c>
    </row>
    <row r="114" spans="1:34" s="4" customFormat="1" ht="35.25" customHeight="1" x14ac:dyDescent="0.25">
      <c r="A114" s="35" t="s">
        <v>682</v>
      </c>
      <c r="B114" s="35" t="s">
        <v>636</v>
      </c>
      <c r="C114" s="35" t="s">
        <v>540</v>
      </c>
      <c r="D114" s="35" t="str">
        <f>VLOOKUP(C114,'[1]Коды программ'!$A$2:$B$578,2,FALSE)</f>
        <v>Профессиональное обучение (по отраслям)</v>
      </c>
      <c r="E114" s="26" t="s">
        <v>10</v>
      </c>
      <c r="F114" s="27" t="s">
        <v>721</v>
      </c>
      <c r="G114" s="7">
        <v>10</v>
      </c>
      <c r="H114" s="7">
        <v>10</v>
      </c>
      <c r="I114" s="7">
        <v>0</v>
      </c>
      <c r="J114" s="7">
        <v>0</v>
      </c>
      <c r="K114" s="7">
        <v>0</v>
      </c>
      <c r="L114" s="7">
        <v>0</v>
      </c>
      <c r="M114" s="7">
        <v>0</v>
      </c>
      <c r="N114" s="7">
        <v>0</v>
      </c>
      <c r="O114" s="7">
        <v>0</v>
      </c>
      <c r="P114" s="7">
        <v>0</v>
      </c>
      <c r="Q114" s="7">
        <v>0</v>
      </c>
      <c r="R114" s="7">
        <v>0</v>
      </c>
      <c r="S114" s="7">
        <v>0</v>
      </c>
      <c r="T114" s="7">
        <v>0</v>
      </c>
      <c r="U114" s="7">
        <v>0</v>
      </c>
      <c r="V114" s="7">
        <v>0</v>
      </c>
      <c r="W114" s="7">
        <v>0</v>
      </c>
      <c r="X114" s="7">
        <v>0</v>
      </c>
      <c r="Y114" s="7">
        <v>0</v>
      </c>
      <c r="Z114" s="7">
        <v>0</v>
      </c>
      <c r="AA114" s="7">
        <v>0</v>
      </c>
      <c r="AB114" s="7">
        <v>0</v>
      </c>
      <c r="AC114" s="7">
        <v>0</v>
      </c>
      <c r="AD114" s="7">
        <v>0</v>
      </c>
      <c r="AE114" s="7">
        <v>0</v>
      </c>
      <c r="AF114" s="7">
        <v>0</v>
      </c>
      <c r="AG114" s="7">
        <v>0</v>
      </c>
      <c r="AH114" s="34" t="str">
        <f>IF(G114=H114+K114+L114+M114+N114+O114+P114+Q114+R114+S114+T114+U114+V114+W114+X114+Y114+Z114+AA114+AB114+AC114+AD114+AE114+AF114,"проверка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5" spans="1:34" s="4" customFormat="1" ht="35.25" customHeight="1" x14ac:dyDescent="0.25">
      <c r="A115" s="35" t="s">
        <v>682</v>
      </c>
      <c r="B115" s="35" t="s">
        <v>636</v>
      </c>
      <c r="C115" s="35" t="s">
        <v>540</v>
      </c>
      <c r="D115" s="35" t="str">
        <f>VLOOKUP(C115,'[1]Коды программ'!$A$2:$B$578,2,FALSE)</f>
        <v>Профессиональное обучение (по отраслям)</v>
      </c>
      <c r="E115" s="26" t="s">
        <v>11</v>
      </c>
      <c r="F115" s="28" t="s">
        <v>722</v>
      </c>
      <c r="G115" s="7">
        <v>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c r="AG115" s="7">
        <v>0</v>
      </c>
      <c r="AH115" s="34" t="str">
        <f t="shared" ref="AH115:AH118" si="28">IF(G115=H115+K115+L115+M115+N115+O115+P115+Q115+R115+S115+T115+U115+V115+W115+X115+Y115+Z115+AA115+AB115+AC115+AD115+AE115+AF115,"проверка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6" spans="1:34" s="4" customFormat="1" ht="35.25" customHeight="1" x14ac:dyDescent="0.25">
      <c r="A116" s="35" t="s">
        <v>682</v>
      </c>
      <c r="B116" s="35" t="s">
        <v>636</v>
      </c>
      <c r="C116" s="35" t="s">
        <v>540</v>
      </c>
      <c r="D116" s="35" t="str">
        <f>VLOOKUP(C116,'[1]Коды программ'!$A$2:$B$578,2,FALSE)</f>
        <v>Профессиональное обучение (по отраслям)</v>
      </c>
      <c r="E116" s="26" t="s">
        <v>12</v>
      </c>
      <c r="F116" s="28" t="s">
        <v>723</v>
      </c>
      <c r="G116" s="7">
        <v>0</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v>0</v>
      </c>
      <c r="Y116" s="7">
        <v>0</v>
      </c>
      <c r="Z116" s="7">
        <v>0</v>
      </c>
      <c r="AA116" s="7">
        <v>0</v>
      </c>
      <c r="AB116" s="7">
        <v>0</v>
      </c>
      <c r="AC116" s="7">
        <v>0</v>
      </c>
      <c r="AD116" s="7">
        <v>0</v>
      </c>
      <c r="AE116" s="7">
        <v>0</v>
      </c>
      <c r="AF116" s="7">
        <v>0</v>
      </c>
      <c r="AG116" s="7">
        <v>0</v>
      </c>
      <c r="AH116" s="34" t="str">
        <f t="shared" si="28"/>
        <v>проверка пройдена</v>
      </c>
    </row>
    <row r="117" spans="1:34" s="4" customFormat="1" ht="36.75" customHeight="1" x14ac:dyDescent="0.25">
      <c r="A117" s="35" t="s">
        <v>682</v>
      </c>
      <c r="B117" s="35" t="s">
        <v>636</v>
      </c>
      <c r="C117" s="35" t="s">
        <v>540</v>
      </c>
      <c r="D117" s="35" t="str">
        <f>VLOOKUP(C117,'[1]Коды программ'!$A$2:$B$578,2,FALSE)</f>
        <v>Профессиональное обучение (по отраслям)</v>
      </c>
      <c r="E117" s="26" t="s">
        <v>13</v>
      </c>
      <c r="F117" s="28" t="s">
        <v>15</v>
      </c>
      <c r="G117" s="7">
        <v>0</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c r="AG117" s="7">
        <v>0</v>
      </c>
      <c r="AH117" s="34" t="str">
        <f t="shared" si="28"/>
        <v>проверка пройдена</v>
      </c>
    </row>
    <row r="118" spans="1:34" s="4" customFormat="1" ht="27" customHeight="1" x14ac:dyDescent="0.25">
      <c r="A118" s="35" t="s">
        <v>682</v>
      </c>
      <c r="B118" s="35" t="s">
        <v>636</v>
      </c>
      <c r="C118" s="35" t="s">
        <v>540</v>
      </c>
      <c r="D118" s="35" t="str">
        <f>VLOOKUP(C118,'[1]Коды программ'!$A$2:$B$578,2,FALSE)</f>
        <v>Профессиональное обучение (по отраслям)</v>
      </c>
      <c r="E118" s="26" t="s">
        <v>14</v>
      </c>
      <c r="F118" s="28" t="s">
        <v>18</v>
      </c>
      <c r="G118" s="7">
        <v>0</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v>0</v>
      </c>
      <c r="Y118" s="7">
        <v>0</v>
      </c>
      <c r="Z118" s="7">
        <v>0</v>
      </c>
      <c r="AA118" s="7">
        <v>0</v>
      </c>
      <c r="AB118" s="7">
        <v>0</v>
      </c>
      <c r="AC118" s="7">
        <v>0</v>
      </c>
      <c r="AD118" s="7">
        <v>0</v>
      </c>
      <c r="AE118" s="7">
        <v>0</v>
      </c>
      <c r="AF118" s="7">
        <v>0</v>
      </c>
      <c r="AG118" s="7">
        <v>0</v>
      </c>
      <c r="AH118" s="34" t="str">
        <f t="shared" si="28"/>
        <v>проверка пройдена</v>
      </c>
    </row>
    <row r="119" spans="1:34" s="4" customFormat="1" ht="51.6" customHeight="1" x14ac:dyDescent="0.25">
      <c r="A119" s="35" t="s">
        <v>682</v>
      </c>
      <c r="B119" s="35" t="s">
        <v>636</v>
      </c>
      <c r="C119" s="35" t="s">
        <v>540</v>
      </c>
      <c r="D119" s="35" t="str">
        <f>VLOOKUP(C119,'[1]Коды программ'!$A$2:$B$578,2,FALSE)</f>
        <v>Профессиональное обучение (по отраслям)</v>
      </c>
      <c r="E119" s="6" t="s">
        <v>692</v>
      </c>
      <c r="F119" s="30" t="s">
        <v>1347</v>
      </c>
      <c r="G119" s="7">
        <f>G115+G117</f>
        <v>0</v>
      </c>
      <c r="H119" s="7">
        <f t="shared" ref="H119:AG119" si="29">H115+H117</f>
        <v>0</v>
      </c>
      <c r="I119" s="7">
        <f t="shared" si="29"/>
        <v>0</v>
      </c>
      <c r="J119" s="7">
        <f t="shared" si="29"/>
        <v>0</v>
      </c>
      <c r="K119" s="7">
        <f t="shared" si="29"/>
        <v>0</v>
      </c>
      <c r="L119" s="7">
        <f t="shared" si="29"/>
        <v>0</v>
      </c>
      <c r="M119" s="7">
        <f t="shared" si="29"/>
        <v>0</v>
      </c>
      <c r="N119" s="7">
        <f t="shared" si="29"/>
        <v>0</v>
      </c>
      <c r="O119" s="7">
        <f t="shared" si="29"/>
        <v>0</v>
      </c>
      <c r="P119" s="7">
        <f t="shared" si="29"/>
        <v>0</v>
      </c>
      <c r="Q119" s="7">
        <f t="shared" si="29"/>
        <v>0</v>
      </c>
      <c r="R119" s="7">
        <f t="shared" si="29"/>
        <v>0</v>
      </c>
      <c r="S119" s="7">
        <f t="shared" si="29"/>
        <v>0</v>
      </c>
      <c r="T119" s="7">
        <f t="shared" si="29"/>
        <v>0</v>
      </c>
      <c r="U119" s="7">
        <f t="shared" si="29"/>
        <v>0</v>
      </c>
      <c r="V119" s="7">
        <f t="shared" si="29"/>
        <v>0</v>
      </c>
      <c r="W119" s="7">
        <f t="shared" si="29"/>
        <v>0</v>
      </c>
      <c r="X119" s="7">
        <f t="shared" si="29"/>
        <v>0</v>
      </c>
      <c r="Y119" s="7">
        <f t="shared" si="29"/>
        <v>0</v>
      </c>
      <c r="Z119" s="7">
        <f t="shared" si="29"/>
        <v>0</v>
      </c>
      <c r="AA119" s="7">
        <f t="shared" si="29"/>
        <v>0</v>
      </c>
      <c r="AB119" s="7">
        <f t="shared" si="29"/>
        <v>0</v>
      </c>
      <c r="AC119" s="7">
        <f t="shared" si="29"/>
        <v>0</v>
      </c>
      <c r="AD119" s="7">
        <f t="shared" si="29"/>
        <v>0</v>
      </c>
      <c r="AE119" s="7">
        <f t="shared" si="29"/>
        <v>0</v>
      </c>
      <c r="AF119" s="7">
        <f t="shared" si="29"/>
        <v>0</v>
      </c>
      <c r="AG119" s="7">
        <f t="shared" si="29"/>
        <v>0</v>
      </c>
      <c r="AH119" s="34" t="str">
        <f>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0" spans="1:34" ht="87" customHeight="1" x14ac:dyDescent="0.3">
      <c r="A120" s="35" t="s">
        <v>682</v>
      </c>
      <c r="B120" s="35" t="s">
        <v>636</v>
      </c>
      <c r="C120" s="35" t="s">
        <v>540</v>
      </c>
      <c r="D120" s="35" t="str">
        <f>VLOOKUP(C120,'[1]Коды программ'!$A$2:$B$578,2,FALSE)</f>
        <v>Профессиональное обучение (по отраслям)</v>
      </c>
      <c r="E120" s="6" t="s">
        <v>693</v>
      </c>
      <c r="F120" s="30" t="s">
        <v>1343</v>
      </c>
      <c r="G120" s="7">
        <v>0</v>
      </c>
      <c r="H120" s="7">
        <v>0</v>
      </c>
      <c r="I120" s="7">
        <v>0</v>
      </c>
      <c r="J120" s="7">
        <v>0</v>
      </c>
      <c r="K120" s="7">
        <v>0</v>
      </c>
      <c r="L120" s="7">
        <v>0</v>
      </c>
      <c r="M120" s="7">
        <v>0</v>
      </c>
      <c r="N120" s="7">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0</v>
      </c>
      <c r="AF120" s="7">
        <v>0</v>
      </c>
      <c r="AG120" s="7">
        <v>0</v>
      </c>
      <c r="AH120" s="34" t="str">
        <f>IF(G120=H120+K120+L120+M120+N120+O120+P120+Q120+R120+S120+T120+U120+V120+W120+X120+Y120+Z120+AA120+AB120+AC120+AD120+AE120+AF120,"проверка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1" spans="1:34" ht="31.5" x14ac:dyDescent="0.3">
      <c r="A121" s="35" t="s">
        <v>682</v>
      </c>
      <c r="B121" s="35" t="s">
        <v>636</v>
      </c>
      <c r="C121" s="35" t="s">
        <v>540</v>
      </c>
      <c r="D121" s="35" t="str">
        <f>VLOOKUP(C121,'[1]Коды программ'!$A$2:$B$578,2,FALSE)</f>
        <v>Профессиональное обучение (по отраслям)</v>
      </c>
      <c r="E121" s="6" t="s">
        <v>694</v>
      </c>
      <c r="F121" s="30" t="s">
        <v>1341</v>
      </c>
      <c r="G121" s="7">
        <v>0</v>
      </c>
      <c r="H121" s="7">
        <v>0</v>
      </c>
      <c r="I121" s="7">
        <v>0</v>
      </c>
      <c r="J121" s="7">
        <v>0</v>
      </c>
      <c r="K121" s="7">
        <v>0</v>
      </c>
      <c r="L121" s="7">
        <v>0</v>
      </c>
      <c r="M121" s="7">
        <v>0</v>
      </c>
      <c r="N121" s="7">
        <v>0</v>
      </c>
      <c r="O121" s="7">
        <v>0</v>
      </c>
      <c r="P121" s="7">
        <v>0</v>
      </c>
      <c r="Q121" s="7">
        <v>0</v>
      </c>
      <c r="R121" s="7">
        <v>0</v>
      </c>
      <c r="S121" s="7">
        <v>0</v>
      </c>
      <c r="T121" s="7">
        <v>0</v>
      </c>
      <c r="U121" s="7">
        <v>0</v>
      </c>
      <c r="V121" s="7">
        <v>0</v>
      </c>
      <c r="W121" s="7">
        <v>0</v>
      </c>
      <c r="X121" s="7">
        <v>0</v>
      </c>
      <c r="Y121" s="7">
        <v>0</v>
      </c>
      <c r="Z121" s="7">
        <v>0</v>
      </c>
      <c r="AA121" s="7">
        <v>0</v>
      </c>
      <c r="AB121" s="7">
        <v>0</v>
      </c>
      <c r="AC121" s="7">
        <v>0</v>
      </c>
      <c r="AD121" s="7">
        <v>0</v>
      </c>
      <c r="AE121" s="7">
        <v>0</v>
      </c>
      <c r="AF121" s="7">
        <v>0</v>
      </c>
      <c r="AG121" s="7">
        <v>0</v>
      </c>
      <c r="AH121" s="34" t="str">
        <f t="shared" ref="AH121:AH123" si="30">IF(G121=H121+K121+L121+M121+N121+O121+P121+Q121+R121+S121+T121+U121+V121+W121+X121+Y121+Z121+AA121+AB121+AC121+AD121+AE121+AF121,"проверка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2" spans="1:34" ht="31.5" x14ac:dyDescent="0.3">
      <c r="A122" s="35" t="s">
        <v>682</v>
      </c>
      <c r="B122" s="35" t="s">
        <v>636</v>
      </c>
      <c r="C122" s="35" t="s">
        <v>540</v>
      </c>
      <c r="D122" s="35" t="str">
        <f>VLOOKUP(C122,'[1]Коды программ'!$A$2:$B$578,2,FALSE)</f>
        <v>Профессиональное обучение (по отраслям)</v>
      </c>
      <c r="E122" s="6" t="s">
        <v>695</v>
      </c>
      <c r="F122" s="30" t="s">
        <v>1342</v>
      </c>
      <c r="G122" s="7">
        <v>0</v>
      </c>
      <c r="H122" s="7">
        <v>0</v>
      </c>
      <c r="I122" s="7">
        <v>0</v>
      </c>
      <c r="J122" s="7">
        <v>0</v>
      </c>
      <c r="K122" s="7">
        <v>0</v>
      </c>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c r="AG122" s="7">
        <v>0</v>
      </c>
      <c r="AH122" s="34" t="str">
        <f t="shared" si="30"/>
        <v>проверка пройдена</v>
      </c>
    </row>
    <row r="123" spans="1:34" ht="31.5" x14ac:dyDescent="0.3">
      <c r="A123" s="35" t="s">
        <v>682</v>
      </c>
      <c r="B123" s="35" t="s">
        <v>636</v>
      </c>
      <c r="C123" s="35" t="s">
        <v>540</v>
      </c>
      <c r="D123" s="35" t="str">
        <f>VLOOKUP(C123,'[1]Коды программ'!$A$2:$B$578,2,FALSE)</f>
        <v>Профессиональное обучение (по отраслям)</v>
      </c>
      <c r="E123" s="31" t="s">
        <v>696</v>
      </c>
      <c r="F123" s="32" t="s">
        <v>1349</v>
      </c>
      <c r="G123" s="7">
        <v>0</v>
      </c>
      <c r="H123" s="7">
        <v>0</v>
      </c>
      <c r="I123" s="7">
        <v>0</v>
      </c>
      <c r="J123" s="7">
        <v>0</v>
      </c>
      <c r="K123" s="7">
        <v>0</v>
      </c>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0</v>
      </c>
      <c r="AF123" s="7">
        <v>0</v>
      </c>
      <c r="AG123" s="7">
        <v>0</v>
      </c>
      <c r="AH123" s="34" t="str">
        <f t="shared" si="30"/>
        <v>проверка пройдена</v>
      </c>
    </row>
    <row r="124" spans="1:34" ht="21.6" customHeight="1" x14ac:dyDescent="0.3">
      <c r="A124" s="35" t="s">
        <v>682</v>
      </c>
      <c r="B124" s="35" t="s">
        <v>636</v>
      </c>
      <c r="C124" s="35" t="s">
        <v>540</v>
      </c>
      <c r="D124" s="35" t="str">
        <f>VLOOKUP(C124,'[1]Коды программ'!$A$2:$B$578,2,FALSE)</f>
        <v>Профессиональное обучение (по отраслям)</v>
      </c>
      <c r="E124" s="31" t="s">
        <v>697</v>
      </c>
      <c r="F124" s="32" t="s">
        <v>1350</v>
      </c>
      <c r="G124" s="7">
        <v>0</v>
      </c>
      <c r="H124" s="7">
        <v>0</v>
      </c>
      <c r="I124" s="7">
        <v>0</v>
      </c>
      <c r="J124" s="7">
        <v>0</v>
      </c>
      <c r="K124" s="7">
        <v>0</v>
      </c>
      <c r="L124" s="7">
        <v>0</v>
      </c>
      <c r="M124" s="7">
        <v>0</v>
      </c>
      <c r="N124" s="7">
        <v>0</v>
      </c>
      <c r="O124" s="7">
        <v>0</v>
      </c>
      <c r="P124" s="7">
        <v>0</v>
      </c>
      <c r="Q124" s="7">
        <v>0</v>
      </c>
      <c r="R124" s="7">
        <v>0</v>
      </c>
      <c r="S124" s="7">
        <v>0</v>
      </c>
      <c r="T124" s="7">
        <v>0</v>
      </c>
      <c r="U124" s="7">
        <v>0</v>
      </c>
      <c r="V124" s="7">
        <v>0</v>
      </c>
      <c r="W124" s="7">
        <v>0</v>
      </c>
      <c r="X124" s="7">
        <v>0</v>
      </c>
      <c r="Y124" s="7">
        <v>0</v>
      </c>
      <c r="Z124" s="7">
        <v>0</v>
      </c>
      <c r="AA124" s="7">
        <v>0</v>
      </c>
      <c r="AB124" s="7">
        <v>0</v>
      </c>
      <c r="AC124" s="7">
        <v>0</v>
      </c>
      <c r="AD124" s="7">
        <v>0</v>
      </c>
      <c r="AE124" s="7">
        <v>0</v>
      </c>
      <c r="AF124" s="7">
        <v>0</v>
      </c>
      <c r="AG124" s="7">
        <v>0</v>
      </c>
      <c r="AH124" s="34" t="str">
        <f>IF(G124=H124+K124+L124+M124+N124+O124+P124+Q124+R124+S124+T124+U124+V124+W124+X124+Y124+Z124+AA124+AB124+AC124+AD124+AE124+AF124,"проверка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5" spans="1:34" ht="47.25" x14ac:dyDescent="0.3">
      <c r="A125" s="35" t="s">
        <v>682</v>
      </c>
      <c r="B125" s="35" t="s">
        <v>636</v>
      </c>
      <c r="C125" s="35" t="s">
        <v>540</v>
      </c>
      <c r="D125" s="35" t="str">
        <f>VLOOKUP(C125,'[1]Коды программ'!$A$2:$B$578,2,FALSE)</f>
        <v>Профессиональное обучение (по отраслям)</v>
      </c>
      <c r="E125" s="31" t="s">
        <v>698</v>
      </c>
      <c r="F125" s="32" t="s">
        <v>1351</v>
      </c>
      <c r="G125" s="7">
        <v>0</v>
      </c>
      <c r="H125" s="7">
        <v>0</v>
      </c>
      <c r="I125" s="7">
        <v>0</v>
      </c>
      <c r="J125" s="7">
        <v>0</v>
      </c>
      <c r="K125" s="7">
        <v>0</v>
      </c>
      <c r="L125" s="7">
        <v>0</v>
      </c>
      <c r="M125" s="7">
        <v>0</v>
      </c>
      <c r="N125" s="7">
        <v>0</v>
      </c>
      <c r="O125" s="7">
        <v>0</v>
      </c>
      <c r="P125" s="7">
        <v>0</v>
      </c>
      <c r="Q125" s="7">
        <v>0</v>
      </c>
      <c r="R125" s="7">
        <v>0</v>
      </c>
      <c r="S125" s="7">
        <v>0</v>
      </c>
      <c r="T125" s="7">
        <v>0</v>
      </c>
      <c r="U125" s="7">
        <v>0</v>
      </c>
      <c r="V125" s="7">
        <v>0</v>
      </c>
      <c r="W125" s="7">
        <v>0</v>
      </c>
      <c r="X125" s="7">
        <v>0</v>
      </c>
      <c r="Y125" s="7">
        <v>0</v>
      </c>
      <c r="Z125" s="7">
        <v>0</v>
      </c>
      <c r="AA125" s="7">
        <v>0</v>
      </c>
      <c r="AB125" s="7">
        <v>0</v>
      </c>
      <c r="AC125" s="7">
        <v>0</v>
      </c>
      <c r="AD125" s="7">
        <v>0</v>
      </c>
      <c r="AE125" s="7">
        <v>0</v>
      </c>
      <c r="AF125" s="7">
        <v>0</v>
      </c>
      <c r="AG125" s="7">
        <v>0</v>
      </c>
      <c r="AH125" s="34" t="str">
        <f t="shared" ref="AH125:AH128" si="31">IF(G125=H125+K125+L125+M125+N125+O125+P125+Q125+R125+S125+T125+U125+V125+W125+X125+Y125+Z125+AA125+AB125+AC125+AD125+AE125+AF125,"проверка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6" spans="1:34" ht="31.5" x14ac:dyDescent="0.3">
      <c r="A126" s="35" t="s">
        <v>682</v>
      </c>
      <c r="B126" s="35" t="s">
        <v>636</v>
      </c>
      <c r="C126" s="35" t="s">
        <v>540</v>
      </c>
      <c r="D126" s="35" t="str">
        <f>VLOOKUP(C126,'[1]Коды программ'!$A$2:$B$578,2,FALSE)</f>
        <v>Профессиональное обучение (по отраслям)</v>
      </c>
      <c r="E126" s="31" t="s">
        <v>699</v>
      </c>
      <c r="F126" s="32" t="s">
        <v>1352</v>
      </c>
      <c r="G126" s="7">
        <v>0</v>
      </c>
      <c r="H126" s="7">
        <v>0</v>
      </c>
      <c r="I126" s="7">
        <v>0</v>
      </c>
      <c r="J126" s="7">
        <v>0</v>
      </c>
      <c r="K126" s="7">
        <v>0</v>
      </c>
      <c r="L126" s="7">
        <v>0</v>
      </c>
      <c r="M126" s="7">
        <v>0</v>
      </c>
      <c r="N126" s="7">
        <v>0</v>
      </c>
      <c r="O126" s="7">
        <v>0</v>
      </c>
      <c r="P126" s="7">
        <v>0</v>
      </c>
      <c r="Q126" s="7">
        <v>0</v>
      </c>
      <c r="R126" s="7">
        <v>0</v>
      </c>
      <c r="S126" s="7">
        <v>0</v>
      </c>
      <c r="T126" s="7">
        <v>0</v>
      </c>
      <c r="U126" s="7">
        <v>0</v>
      </c>
      <c r="V126" s="7">
        <v>0</v>
      </c>
      <c r="W126" s="7">
        <v>0</v>
      </c>
      <c r="X126" s="7">
        <v>0</v>
      </c>
      <c r="Y126" s="7">
        <v>0</v>
      </c>
      <c r="Z126" s="7">
        <v>0</v>
      </c>
      <c r="AA126" s="7">
        <v>0</v>
      </c>
      <c r="AB126" s="7">
        <v>0</v>
      </c>
      <c r="AC126" s="7">
        <v>0</v>
      </c>
      <c r="AD126" s="7">
        <v>0</v>
      </c>
      <c r="AE126" s="7">
        <v>0</v>
      </c>
      <c r="AF126" s="7">
        <v>0</v>
      </c>
      <c r="AG126" s="7">
        <v>0</v>
      </c>
      <c r="AH126" s="34" t="str">
        <f t="shared" si="31"/>
        <v>проверка пройдена</v>
      </c>
    </row>
    <row r="127" spans="1:34" ht="33" customHeight="1" x14ac:dyDescent="0.3">
      <c r="A127" s="35" t="s">
        <v>682</v>
      </c>
      <c r="B127" s="35" t="s">
        <v>636</v>
      </c>
      <c r="C127" s="35" t="s">
        <v>540</v>
      </c>
      <c r="D127" s="35" t="str">
        <f>VLOOKUP(C127,'[1]Коды программ'!$A$2:$B$578,2,FALSE)</f>
        <v>Профессиональное обучение (по отраслям)</v>
      </c>
      <c r="E127" s="6" t="s">
        <v>700</v>
      </c>
      <c r="F127" s="33" t="s">
        <v>1344</v>
      </c>
      <c r="G127" s="7">
        <v>0</v>
      </c>
      <c r="H127" s="7">
        <v>0</v>
      </c>
      <c r="I127" s="7">
        <v>0</v>
      </c>
      <c r="J127" s="7">
        <v>0</v>
      </c>
      <c r="K127" s="7">
        <v>0</v>
      </c>
      <c r="L127" s="7">
        <v>0</v>
      </c>
      <c r="M127" s="7">
        <v>0</v>
      </c>
      <c r="N127" s="7">
        <v>0</v>
      </c>
      <c r="O127" s="7">
        <v>0</v>
      </c>
      <c r="P127" s="7">
        <v>0</v>
      </c>
      <c r="Q127" s="7">
        <v>0</v>
      </c>
      <c r="R127" s="7">
        <v>0</v>
      </c>
      <c r="S127" s="7">
        <v>0</v>
      </c>
      <c r="T127" s="7">
        <v>0</v>
      </c>
      <c r="U127" s="7">
        <v>0</v>
      </c>
      <c r="V127" s="7">
        <v>0</v>
      </c>
      <c r="W127" s="7">
        <v>0</v>
      </c>
      <c r="X127" s="7">
        <v>0</v>
      </c>
      <c r="Y127" s="7">
        <v>0</v>
      </c>
      <c r="Z127" s="7">
        <v>0</v>
      </c>
      <c r="AA127" s="7">
        <v>0</v>
      </c>
      <c r="AB127" s="7">
        <v>0</v>
      </c>
      <c r="AC127" s="7">
        <v>0</v>
      </c>
      <c r="AD127" s="7">
        <v>0</v>
      </c>
      <c r="AE127" s="7">
        <v>0</v>
      </c>
      <c r="AF127" s="7">
        <v>0</v>
      </c>
      <c r="AG127" s="7">
        <v>0</v>
      </c>
      <c r="AH127" s="34" t="str">
        <f t="shared" si="31"/>
        <v>проверка пройдена</v>
      </c>
    </row>
    <row r="128" spans="1:34" ht="37.9" customHeight="1" x14ac:dyDescent="0.3">
      <c r="A128" s="35" t="s">
        <v>682</v>
      </c>
      <c r="B128" s="35" t="s">
        <v>636</v>
      </c>
      <c r="C128" s="35" t="s">
        <v>540</v>
      </c>
      <c r="D128" s="35" t="str">
        <f>VLOOKUP(C128,'[1]Коды программ'!$A$2:$B$578,2,FALSE)</f>
        <v>Профессиональное обучение (по отраслям)</v>
      </c>
      <c r="E128" s="6" t="s">
        <v>701</v>
      </c>
      <c r="F128" s="33" t="s">
        <v>1345</v>
      </c>
      <c r="G128" s="7">
        <v>0</v>
      </c>
      <c r="H128" s="7">
        <v>0</v>
      </c>
      <c r="I128" s="7">
        <v>0</v>
      </c>
      <c r="J128" s="7">
        <v>0</v>
      </c>
      <c r="K128" s="7">
        <v>0</v>
      </c>
      <c r="L128" s="7">
        <v>0</v>
      </c>
      <c r="M128" s="7">
        <v>0</v>
      </c>
      <c r="N128" s="7">
        <v>0</v>
      </c>
      <c r="O128" s="7">
        <v>0</v>
      </c>
      <c r="P128" s="7">
        <v>0</v>
      </c>
      <c r="Q128" s="7">
        <v>0</v>
      </c>
      <c r="R128" s="7">
        <v>0</v>
      </c>
      <c r="S128" s="7">
        <v>0</v>
      </c>
      <c r="T128" s="7">
        <v>0</v>
      </c>
      <c r="U128" s="7">
        <v>0</v>
      </c>
      <c r="V128" s="7">
        <v>0</v>
      </c>
      <c r="W128" s="7">
        <v>0</v>
      </c>
      <c r="X128" s="7">
        <v>0</v>
      </c>
      <c r="Y128" s="7">
        <v>0</v>
      </c>
      <c r="Z128" s="7">
        <v>0</v>
      </c>
      <c r="AA128" s="7">
        <v>0</v>
      </c>
      <c r="AB128" s="7">
        <v>0</v>
      </c>
      <c r="AC128" s="7">
        <v>0</v>
      </c>
      <c r="AD128" s="7">
        <v>0</v>
      </c>
      <c r="AE128" s="7">
        <v>0</v>
      </c>
      <c r="AF128" s="7">
        <v>0</v>
      </c>
      <c r="AG128" s="7">
        <v>0</v>
      </c>
      <c r="AH128" s="34" t="str">
        <f t="shared" si="31"/>
        <v>проверка пройдена</v>
      </c>
    </row>
    <row r="130" spans="1:33" ht="64.5" customHeight="1" x14ac:dyDescent="0.3">
      <c r="A130" s="41" t="s">
        <v>725</v>
      </c>
      <c r="B130" s="41"/>
      <c r="C130" s="41"/>
      <c r="D130" s="41"/>
      <c r="E130" s="41"/>
      <c r="F130" s="41"/>
      <c r="G130" s="22"/>
      <c r="H130" s="22"/>
      <c r="I130" s="22"/>
      <c r="J130" s="22"/>
      <c r="K130" s="22"/>
      <c r="L130" s="22"/>
      <c r="M130" s="22"/>
      <c r="N130" s="22"/>
      <c r="O130" s="22"/>
      <c r="P130" s="22"/>
      <c r="Q130" s="22"/>
      <c r="R130" s="22"/>
      <c r="S130" s="22"/>
      <c r="T130" s="22"/>
      <c r="U130" s="22"/>
      <c r="V130" s="22"/>
      <c r="W130" s="12"/>
      <c r="X130" s="12"/>
      <c r="Y130" s="12"/>
      <c r="Z130" s="12"/>
      <c r="AA130" s="12"/>
      <c r="AB130" s="12"/>
      <c r="AC130" s="12"/>
      <c r="AD130" s="12"/>
      <c r="AE130" s="12"/>
      <c r="AF130" s="12"/>
      <c r="AG130" s="5"/>
    </row>
    <row r="132" spans="1:33" ht="114" customHeight="1" x14ac:dyDescent="0.3">
      <c r="A132" s="37" t="s">
        <v>1329</v>
      </c>
      <c r="B132" s="38"/>
      <c r="C132" s="38"/>
      <c r="D132" s="39"/>
    </row>
    <row r="133" spans="1:33" ht="40.5" x14ac:dyDescent="0.3">
      <c r="A133" s="20" t="s">
        <v>1319</v>
      </c>
      <c r="B133" s="20" t="s">
        <v>1320</v>
      </c>
      <c r="C133" s="20" t="s">
        <v>1321</v>
      </c>
      <c r="D133" s="20" t="s">
        <v>1322</v>
      </c>
      <c r="K133" s="13"/>
    </row>
    <row r="134" spans="1:33" ht="36" customHeight="1" x14ac:dyDescent="0.3">
      <c r="A134" s="21" t="s">
        <v>1354</v>
      </c>
      <c r="B134" s="21" t="s">
        <v>1355</v>
      </c>
      <c r="C134" s="36" t="s">
        <v>1356</v>
      </c>
      <c r="D134" s="21">
        <v>89374034852</v>
      </c>
    </row>
  </sheetData>
  <mergeCells count="18">
    <mergeCell ref="A3:AG3"/>
    <mergeCell ref="AG5:AG7"/>
    <mergeCell ref="A5:A7"/>
    <mergeCell ref="B5:B7"/>
    <mergeCell ref="F5:F7"/>
    <mergeCell ref="E5:E7"/>
    <mergeCell ref="G5:G7"/>
    <mergeCell ref="C5:C7"/>
    <mergeCell ref="AA6:AF6"/>
    <mergeCell ref="N6:P6"/>
    <mergeCell ref="U6:Z6"/>
    <mergeCell ref="A132:D132"/>
    <mergeCell ref="AH5:AH7"/>
    <mergeCell ref="A130:F130"/>
    <mergeCell ref="H6:M6"/>
    <mergeCell ref="D5:D7"/>
    <mergeCell ref="H5:AF5"/>
    <mergeCell ref="Q6:T6"/>
  </mergeCells>
  <phoneticPr fontId="14" type="noConversion"/>
  <hyperlinks>
    <hyperlink ref="C134"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C9:C129</xm:sqref>
        </x14:dataValidation>
        <x14:dataValidation type="list" allowBlank="1" showInputMessage="1" showErrorMessage="1">
          <x14:formula1>
            <xm:f>'Коды программ'!$G$2:$G$86</xm:f>
          </x14:formula1>
          <xm:sqref>B9:B129</xm:sqref>
        </x14:dataValidation>
        <x14:dataValidation type="list" allowBlank="1" showInputMessage="1" showErrorMessage="1">
          <x14:formula1>
            <xm:f>'Коды программ'!$K$2:$K$9</xm:f>
          </x14:formula1>
          <xm:sqref>A9:A129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2023-07-04T13:06:25Z</dcterms:modified>
</cp:coreProperties>
</file>